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รายงานสถิติธุรกิจ รายปี\รายงานสถิติธุรกิจรายปี 2564\"/>
    </mc:Choice>
  </mc:AlternateContent>
  <xr:revisionPtr revIDLastSave="0" documentId="13_ncr:1_{38967BAB-68B6-4F1C-8D31-BE3B59C51AC6}" xr6:coauthVersionLast="47" xr6:coauthVersionMax="47" xr10:uidLastSave="{00000000-0000-0000-0000-000000000000}"/>
  <bookViews>
    <workbookView xWindow="-120" yWindow="-120" windowWidth="29040" windowHeight="15840" tabRatio="713" firstSheet="34" activeTab="42" xr2:uid="{00000000-000D-0000-FFFF-FFFF00000000}"/>
  </bookViews>
  <sheets>
    <sheet name="Index2" sheetId="66" state="hidden" r:id="rId1"/>
    <sheet name="Cover" sheetId="10" r:id="rId2"/>
    <sheet name="Index" sheetId="65" r:id="rId3"/>
    <sheet name="Info A-B" sheetId="11" r:id="rId4"/>
    <sheet name="Info C-D" sheetId="12" r:id="rId5"/>
    <sheet name="T1 Po. Inforce 2020" sheetId="17" r:id="rId6"/>
    <sheet name="T2 Po. Increased 2021" sheetId="16" r:id="rId7"/>
    <sheet name="T2.1, 2.2, 2.3 Po. Increased" sheetId="18" r:id="rId8"/>
    <sheet name="T3 New Bus, T8 Po. Inforce" sheetId="21" r:id="rId9"/>
    <sheet name="T4 New Bus, T5 Po. Inforce" sheetId="22" r:id="rId10"/>
    <sheet name="T6 Po. Decreased 2021" sheetId="20" r:id="rId11"/>
    <sheet name="T6.1-6.5 Po. Decreased" sheetId="23" r:id="rId12"/>
    <sheet name="T7 Po. Inforce 2021" sheetId="19" r:id="rId13"/>
    <sheet name="T9 Decreased 2021" sheetId="24" r:id="rId14"/>
    <sheet name="T10 Net PREMIUMS 2021" sheetId="25" r:id="rId15"/>
    <sheet name="T10.1 Net PREMIUMS 2021" sheetId="28" r:id="rId16"/>
    <sheet name="T10.2 Main Policies" sheetId="57" r:id="rId17"/>
    <sheet name="T10.3 Ordinary" sheetId="29" r:id="rId18"/>
    <sheet name="T10.4 Industrial" sheetId="34" r:id="rId19"/>
    <sheet name="T10.5 Group" sheetId="37" r:id="rId20"/>
    <sheet name="T10.6 Annuity" sheetId="45" r:id="rId21"/>
    <sheet name="T10.7 Unit-Linked" sheetId="46" r:id="rId22"/>
    <sheet name="T10.8 Universal Life" sheetId="40" r:id="rId23"/>
    <sheet name="T10.9 PA" sheetId="43" r:id="rId24"/>
    <sheet name="T10.10 Rider" sheetId="53" r:id="rId25"/>
    <sheet name="T10.11 Rider Acc" sheetId="54" r:id="rId26"/>
    <sheet name="T10.12 Rider Health" sheetId="55" r:id="rId27"/>
    <sheet name="T10.13 Rider Others" sheetId="56" r:id="rId28"/>
    <sheet name="T11 Net Premium Total" sheetId="27" r:id="rId29"/>
    <sheet name="T11.1 Net Premium FYP" sheetId="58" r:id="rId30"/>
    <sheet name="T11.2 Net Premium RYP" sheetId="59" r:id="rId31"/>
    <sheet name="T11.3 Net Premium SP" sheetId="47" r:id="rId32"/>
    <sheet name="T12 Benefit Pay" sheetId="51" r:id="rId33"/>
    <sheet name="T12.1 Benefit Pay" sheetId="52" r:id="rId34"/>
    <sheet name="13 Profit (Loss)" sheetId="60" r:id="rId35"/>
    <sheet name="T13.1 Overall Operation" sheetId="48" r:id="rId36"/>
    <sheet name="T13.2 Operating Expense" sheetId="49" r:id="rId37"/>
    <sheet name="T14 Assets" sheetId="8" r:id="rId38"/>
    <sheet name="T15 Liabilities" sheetId="13" r:id="rId39"/>
    <sheet name="T16-17 Yield Rate" sheetId="63" r:id="rId40"/>
    <sheet name="T18 Asset Liability" sheetId="62" r:id="rId41"/>
    <sheet name="T19-20 No.Agent Broker" sheetId="50" r:id="rId42"/>
    <sheet name="Companies" sheetId="64" r:id="rId43"/>
    <sheet name="T14.1 Assets" sheetId="9" state="hidden" r:id="rId44"/>
    <sheet name="T15.1 Liabilities" sheetId="15" state="hidden" r:id="rId45"/>
  </sheets>
  <externalReferences>
    <externalReference r:id="rId46"/>
    <externalReference r:id="rId47"/>
  </externalReferences>
  <definedNames>
    <definedName name="_xlnm._FilterDatabase" localSheetId="38" hidden="1">'T15 Liabilities'!$A$5:$AC$64</definedName>
    <definedName name="j" localSheetId="5">#REF!</definedName>
    <definedName name="j" localSheetId="24">#REF!</definedName>
    <definedName name="j" localSheetId="26">#REF!</definedName>
    <definedName name="j" localSheetId="27">#REF!</definedName>
    <definedName name="j" localSheetId="16">#REF!</definedName>
    <definedName name="j" localSheetId="20">#REF!</definedName>
    <definedName name="j" localSheetId="21">#REF!</definedName>
    <definedName name="j" localSheetId="23">#REF!</definedName>
    <definedName name="j" localSheetId="30">#REF!</definedName>
    <definedName name="j" localSheetId="31">#REF!</definedName>
    <definedName name="j" localSheetId="36">#REF!</definedName>
    <definedName name="j" localSheetId="7">#REF!</definedName>
    <definedName name="j" localSheetId="10">#REF!</definedName>
    <definedName name="j">#REF!</definedName>
    <definedName name="k" localSheetId="5">#REF!</definedName>
    <definedName name="k" localSheetId="24">#REF!</definedName>
    <definedName name="k" localSheetId="26">#REF!</definedName>
    <definedName name="k" localSheetId="27">#REF!</definedName>
    <definedName name="k" localSheetId="16">#REF!</definedName>
    <definedName name="k" localSheetId="20">#REF!</definedName>
    <definedName name="k" localSheetId="21">#REF!</definedName>
    <definedName name="k" localSheetId="23">#REF!</definedName>
    <definedName name="k" localSheetId="30">#REF!</definedName>
    <definedName name="k" localSheetId="31">#REF!</definedName>
    <definedName name="k" localSheetId="36">#REF!</definedName>
    <definedName name="k" localSheetId="7">#REF!</definedName>
    <definedName name="k" localSheetId="10">#REF!</definedName>
    <definedName name="k">#REF!</definedName>
    <definedName name="l" localSheetId="16">#REF!</definedName>
    <definedName name="l" localSheetId="30">#REF!</definedName>
    <definedName name="l">#REF!</definedName>
    <definedName name="loan_life">[1]DropDown!$I$2:$I$5</definedName>
    <definedName name="oppo" localSheetId="16">#REF!</definedName>
    <definedName name="oppo" localSheetId="30">#REF!</definedName>
    <definedName name="oppo">#REF!</definedName>
    <definedName name="_xlnm.Print_Area" localSheetId="42">Companies!$A$1:$D$30</definedName>
    <definedName name="_xlnm.Print_Area" localSheetId="3">'Info A-B'!$A$1:$J$116</definedName>
    <definedName name="_xlnm.Print_Area" localSheetId="4">'Info C-D'!$A$1:$G$85</definedName>
    <definedName name="_xlnm.Print_Area" localSheetId="5">'T1 Po. Inforce 2020'!$A$1:$AA$31</definedName>
    <definedName name="_xlnm.Print_Area" localSheetId="32">'T12 Benefit Pay'!$A$1:$N$31</definedName>
    <definedName name="_xlnm.Print_Area" localSheetId="33">'T12.1 Benefit Pay'!$A$1:$S$48</definedName>
    <definedName name="_xlnm.Print_Area" localSheetId="38">'T15 Liabilities'!$A$1:$AB$64</definedName>
    <definedName name="_xlnm.Print_Area" localSheetId="44">'T15.1 Liabilities'!$A$1:$D$55</definedName>
    <definedName name="_xlnm.Print_Area" localSheetId="39">'T16-17 Yield Rate'!$A$1:$E$91</definedName>
    <definedName name="_xlnm.Print_Area" localSheetId="41">'T19-20 No.Agent Broker'!$A$1:$D$94</definedName>
    <definedName name="_xlnm.Print_Area" localSheetId="6">'T2 Po. Increased 2021'!$A$1:$AA$31</definedName>
    <definedName name="_xlnm.Print_Area" localSheetId="9">'T4 New Bus, T5 Po. Inforce'!$A$1:$F$27</definedName>
    <definedName name="_xlnm.Print_Area" localSheetId="10">'T6 Po. Decreased 2021'!$A$1:$AA$31</definedName>
    <definedName name="_xlnm.Print_Area" localSheetId="11">'T6.1-6.5 Po. Decreased'!$A$1:$AA$160</definedName>
    <definedName name="_xlnm.Print_Area" localSheetId="12">'T7 Po. Inforce 2021'!$A$1:$AA$31</definedName>
    <definedName name="_xlnm.Print_Area" localSheetId="13">'T9 Decreased 2021'!$A$1:$S$14</definedName>
    <definedName name="_xlnm.Print_Titles" localSheetId="34">'13 Profit (Loss)'!$1:$5</definedName>
    <definedName name="_xlnm.Print_Titles" localSheetId="2">Index!$1:$3</definedName>
    <definedName name="_xlnm.Print_Titles" localSheetId="3">'Info A-B'!$3:$4</definedName>
    <definedName name="_xlnm.Print_Titles" localSheetId="4">'Info C-D'!$3:$4</definedName>
    <definedName name="_xlnm.Print_Titles" localSheetId="35">'T13.1 Overall Operation'!$1:$5</definedName>
    <definedName name="_xlnm.Print_Titles" localSheetId="36">'T13.2 Operating Expense'!$1:$5</definedName>
    <definedName name="_xlnm.Print_Titles" localSheetId="37">'T14 Assets'!$1:$4</definedName>
    <definedName name="_xlnm.Print_Titles" localSheetId="38">'T15 Liabilities'!$1:$5</definedName>
    <definedName name="trty" localSheetId="26">#REF!</definedName>
    <definedName name="trty" localSheetId="27">#REF!</definedName>
    <definedName name="trty" localSheetId="16">#REF!</definedName>
    <definedName name="trty" localSheetId="30">#REF!</definedName>
    <definedName name="trty">#REF!</definedName>
    <definedName name="กด" localSheetId="5">#REF!</definedName>
    <definedName name="กด" localSheetId="24">#REF!</definedName>
    <definedName name="กด" localSheetId="26">#REF!</definedName>
    <definedName name="กด" localSheetId="27">#REF!</definedName>
    <definedName name="กด" localSheetId="16">#REF!</definedName>
    <definedName name="กด" localSheetId="20">#REF!</definedName>
    <definedName name="กด" localSheetId="21">#REF!</definedName>
    <definedName name="กด" localSheetId="23">#REF!</definedName>
    <definedName name="กด" localSheetId="30">#REF!</definedName>
    <definedName name="กด" localSheetId="31">#REF!</definedName>
    <definedName name="กด" localSheetId="36">#REF!</definedName>
    <definedName name="กด" localSheetId="38">#REF!</definedName>
    <definedName name="กด" localSheetId="44">#REF!</definedName>
    <definedName name="กด" localSheetId="7">#REF!</definedName>
    <definedName name="กด" localSheetId="10">#REF!</definedName>
    <definedName name="กด">#REF!</definedName>
    <definedName name="ช11111" localSheetId="5">#REF!</definedName>
    <definedName name="ช11111" localSheetId="24">#REF!</definedName>
    <definedName name="ช11111" localSheetId="26">#REF!</definedName>
    <definedName name="ช11111" localSheetId="27">#REF!</definedName>
    <definedName name="ช11111" localSheetId="16">#REF!</definedName>
    <definedName name="ช11111" localSheetId="20">#REF!</definedName>
    <definedName name="ช11111" localSheetId="21">#REF!</definedName>
    <definedName name="ช11111" localSheetId="23">#REF!</definedName>
    <definedName name="ช11111" localSheetId="30">#REF!</definedName>
    <definedName name="ช11111" localSheetId="31">#REF!</definedName>
    <definedName name="ช11111" localSheetId="36">#REF!</definedName>
    <definedName name="ช11111" localSheetId="38">#REF!</definedName>
    <definedName name="ช11111" localSheetId="44">#REF!</definedName>
    <definedName name="ช11111" localSheetId="7">#REF!</definedName>
    <definedName name="ช11111" localSheetId="10">#REF!</definedName>
    <definedName name="ช11111">#REF!</definedName>
    <definedName name="ช1112" localSheetId="5">#REF!</definedName>
    <definedName name="ช1112" localSheetId="24">#REF!</definedName>
    <definedName name="ช1112" localSheetId="26">#REF!</definedName>
    <definedName name="ช1112" localSheetId="27">#REF!</definedName>
    <definedName name="ช1112" localSheetId="16">#REF!</definedName>
    <definedName name="ช1112" localSheetId="20">#REF!</definedName>
    <definedName name="ช1112" localSheetId="21">#REF!</definedName>
    <definedName name="ช1112" localSheetId="23">#REF!</definedName>
    <definedName name="ช1112" localSheetId="30">#REF!</definedName>
    <definedName name="ช1112" localSheetId="31">#REF!</definedName>
    <definedName name="ช1112" localSheetId="36">#REF!</definedName>
    <definedName name="ช1112" localSheetId="7">#REF!</definedName>
    <definedName name="ช1112" localSheetId="10">#REF!</definedName>
    <definedName name="ช1112">#REF!</definedName>
    <definedName name="ช1700">[1]DropDown!$A$2:$A$7</definedName>
    <definedName name="ช330141" localSheetId="24">#REF!</definedName>
    <definedName name="ช330141" localSheetId="26">#REF!</definedName>
    <definedName name="ช330141" localSheetId="27">#REF!</definedName>
    <definedName name="ช330141" localSheetId="16">#REF!</definedName>
    <definedName name="ช330141" localSheetId="30">#REF!</definedName>
    <definedName name="ช330141" localSheetId="31">#REF!</definedName>
    <definedName name="ช330141" localSheetId="36">#REF!</definedName>
    <definedName name="ช330141">#REF!</definedName>
    <definedName name="ช3302">[1]DropDown!$B$2:$B$14</definedName>
    <definedName name="ช3302_1" localSheetId="5">#REF!</definedName>
    <definedName name="ช3302_1" localSheetId="24">#REF!</definedName>
    <definedName name="ช3302_1" localSheetId="26">#REF!</definedName>
    <definedName name="ช3302_1" localSheetId="27">#REF!</definedName>
    <definedName name="ช3302_1" localSheetId="16">#REF!</definedName>
    <definedName name="ช3302_1" localSheetId="20">#REF!</definedName>
    <definedName name="ช3302_1" localSheetId="21">#REF!</definedName>
    <definedName name="ช3302_1" localSheetId="23">#REF!</definedName>
    <definedName name="ช3302_1" localSheetId="30">#REF!</definedName>
    <definedName name="ช3302_1" localSheetId="31">#REF!</definedName>
    <definedName name="ช3302_1" localSheetId="36">#REF!</definedName>
    <definedName name="ช3302_1" localSheetId="37">#REF!</definedName>
    <definedName name="ช3302_1" localSheetId="43">#REF!</definedName>
    <definedName name="ช3302_1" localSheetId="38">#REF!</definedName>
    <definedName name="ช3302_1" localSheetId="44">#REF!</definedName>
    <definedName name="ช3302_1" localSheetId="7">#REF!</definedName>
    <definedName name="ช3302_1" localSheetId="10">#REF!</definedName>
    <definedName name="ช3302_1">#REF!</definedName>
    <definedName name="ช3302_2" localSheetId="5">#REF!</definedName>
    <definedName name="ช3302_2" localSheetId="24">#REF!</definedName>
    <definedName name="ช3302_2" localSheetId="26">#REF!</definedName>
    <definedName name="ช3302_2" localSheetId="27">#REF!</definedName>
    <definedName name="ช3302_2" localSheetId="16">#REF!</definedName>
    <definedName name="ช3302_2" localSheetId="20">#REF!</definedName>
    <definedName name="ช3302_2" localSheetId="21">#REF!</definedName>
    <definedName name="ช3302_2" localSheetId="23">#REF!</definedName>
    <definedName name="ช3302_2" localSheetId="30">#REF!</definedName>
    <definedName name="ช3302_2" localSheetId="31">#REF!</definedName>
    <definedName name="ช3302_2" localSheetId="36">#REF!</definedName>
    <definedName name="ช3302_2" localSheetId="37">#REF!</definedName>
    <definedName name="ช3302_2" localSheetId="43">#REF!</definedName>
    <definedName name="ช3302_2" localSheetId="38">#REF!</definedName>
    <definedName name="ช3302_2" localSheetId="44">#REF!</definedName>
    <definedName name="ช3302_2" localSheetId="7">#REF!</definedName>
    <definedName name="ช3302_2" localSheetId="10">#REF!</definedName>
    <definedName name="ช3302_2">#REF!</definedName>
    <definedName name="ช3302_3" localSheetId="5">#REF!</definedName>
    <definedName name="ช3302_3" localSheetId="24">#REF!</definedName>
    <definedName name="ช3302_3" localSheetId="26">#REF!</definedName>
    <definedName name="ช3302_3" localSheetId="27">#REF!</definedName>
    <definedName name="ช3302_3" localSheetId="16">#REF!</definedName>
    <definedName name="ช3302_3" localSheetId="20">#REF!</definedName>
    <definedName name="ช3302_3" localSheetId="21">#REF!</definedName>
    <definedName name="ช3302_3" localSheetId="23">#REF!</definedName>
    <definedName name="ช3302_3" localSheetId="30">#REF!</definedName>
    <definedName name="ช3302_3" localSheetId="31">#REF!</definedName>
    <definedName name="ช3302_3" localSheetId="36">#REF!</definedName>
    <definedName name="ช3302_3" localSheetId="37">#REF!</definedName>
    <definedName name="ช3302_3" localSheetId="43">#REF!</definedName>
    <definedName name="ช3302_3" localSheetId="38">#REF!</definedName>
    <definedName name="ช3302_3" localSheetId="44">#REF!</definedName>
    <definedName name="ช3302_3" localSheetId="7">#REF!</definedName>
    <definedName name="ช3302_3" localSheetId="10">#REF!</definedName>
    <definedName name="ช3302_3">#REF!</definedName>
    <definedName name="ช3303">[1]DropDown!$C$2:$C$20</definedName>
    <definedName name="ช3303_1" localSheetId="5">#REF!</definedName>
    <definedName name="ช3303_1" localSheetId="24">#REF!</definedName>
    <definedName name="ช3303_1" localSheetId="26">#REF!</definedName>
    <definedName name="ช3303_1" localSheetId="27">#REF!</definedName>
    <definedName name="ช3303_1" localSheetId="16">#REF!</definedName>
    <definedName name="ช3303_1" localSheetId="20">#REF!</definedName>
    <definedName name="ช3303_1" localSheetId="21">#REF!</definedName>
    <definedName name="ช3303_1" localSheetId="23">#REF!</definedName>
    <definedName name="ช3303_1" localSheetId="30">#REF!</definedName>
    <definedName name="ช3303_1" localSheetId="31">#REF!</definedName>
    <definedName name="ช3303_1" localSheetId="36">#REF!</definedName>
    <definedName name="ช3303_1" localSheetId="37">#REF!</definedName>
    <definedName name="ช3303_1" localSheetId="43">#REF!</definedName>
    <definedName name="ช3303_1" localSheetId="38">#REF!</definedName>
    <definedName name="ช3303_1" localSheetId="44">#REF!</definedName>
    <definedName name="ช3303_1" localSheetId="7">#REF!</definedName>
    <definedName name="ช3303_1" localSheetId="10">#REF!</definedName>
    <definedName name="ช3303_1">#REF!</definedName>
    <definedName name="ช3303_2" localSheetId="5">#REF!</definedName>
    <definedName name="ช3303_2" localSheetId="24">#REF!</definedName>
    <definedName name="ช3303_2" localSheetId="26">#REF!</definedName>
    <definedName name="ช3303_2" localSheetId="27">#REF!</definedName>
    <definedName name="ช3303_2" localSheetId="16">#REF!</definedName>
    <definedName name="ช3303_2" localSheetId="20">#REF!</definedName>
    <definedName name="ช3303_2" localSheetId="21">#REF!</definedName>
    <definedName name="ช3303_2" localSheetId="23">#REF!</definedName>
    <definedName name="ช3303_2" localSheetId="30">#REF!</definedName>
    <definedName name="ช3303_2" localSheetId="31">#REF!</definedName>
    <definedName name="ช3303_2" localSheetId="36">#REF!</definedName>
    <definedName name="ช3303_2" localSheetId="37">#REF!</definedName>
    <definedName name="ช3303_2" localSheetId="43">#REF!</definedName>
    <definedName name="ช3303_2" localSheetId="38">#REF!</definedName>
    <definedName name="ช3303_2" localSheetId="44">#REF!</definedName>
    <definedName name="ช3303_2" localSheetId="7">#REF!</definedName>
    <definedName name="ช3303_2" localSheetId="10">#REF!</definedName>
    <definedName name="ช3303_2">#REF!</definedName>
    <definedName name="ช3305">[1]DropDown!$E$2:$E$10</definedName>
    <definedName name="ช3305_1" localSheetId="5">#REF!</definedName>
    <definedName name="ช3305_1" localSheetId="24">#REF!</definedName>
    <definedName name="ช3305_1" localSheetId="26">#REF!</definedName>
    <definedName name="ช3305_1" localSheetId="27">#REF!</definedName>
    <definedName name="ช3305_1" localSheetId="16">#REF!</definedName>
    <definedName name="ช3305_1" localSheetId="20">#REF!</definedName>
    <definedName name="ช3305_1" localSheetId="21">#REF!</definedName>
    <definedName name="ช3305_1" localSheetId="23">#REF!</definedName>
    <definedName name="ช3305_1" localSheetId="30">#REF!</definedName>
    <definedName name="ช3305_1" localSheetId="31">#REF!</definedName>
    <definedName name="ช3305_1" localSheetId="36">#REF!</definedName>
    <definedName name="ช3305_1" localSheetId="37">#REF!</definedName>
    <definedName name="ช3305_1" localSheetId="43">#REF!</definedName>
    <definedName name="ช3305_1" localSheetId="38">#REF!</definedName>
    <definedName name="ช3305_1" localSheetId="44">#REF!</definedName>
    <definedName name="ช3305_1" localSheetId="7">#REF!</definedName>
    <definedName name="ช3305_1" localSheetId="10">#REF!</definedName>
    <definedName name="ช3305_1">#REF!</definedName>
    <definedName name="ช3305_2" localSheetId="5">#REF!</definedName>
    <definedName name="ช3305_2" localSheetId="24">#REF!</definedName>
    <definedName name="ช3305_2" localSheetId="26">#REF!</definedName>
    <definedName name="ช3305_2" localSheetId="27">#REF!</definedName>
    <definedName name="ช3305_2" localSheetId="16">#REF!</definedName>
    <definedName name="ช3305_2" localSheetId="20">#REF!</definedName>
    <definedName name="ช3305_2" localSheetId="21">#REF!</definedName>
    <definedName name="ช3305_2" localSheetId="23">#REF!</definedName>
    <definedName name="ช3305_2" localSheetId="30">#REF!</definedName>
    <definedName name="ช3305_2" localSheetId="31">#REF!</definedName>
    <definedName name="ช3305_2" localSheetId="36">#REF!</definedName>
    <definedName name="ช3305_2" localSheetId="37">#REF!</definedName>
    <definedName name="ช3305_2" localSheetId="43">#REF!</definedName>
    <definedName name="ช3305_2" localSheetId="38">#REF!</definedName>
    <definedName name="ช3305_2" localSheetId="44">#REF!</definedName>
    <definedName name="ช3305_2" localSheetId="7">#REF!</definedName>
    <definedName name="ช3305_2" localSheetId="10">#REF!</definedName>
    <definedName name="ช3305_2">#REF!</definedName>
    <definedName name="ช3306">[1]DropDown!$D$2:$D$17</definedName>
    <definedName name="ช3306_1" localSheetId="5">#REF!</definedName>
    <definedName name="ช3306_1" localSheetId="24">#REF!</definedName>
    <definedName name="ช3306_1" localSheetId="26">#REF!</definedName>
    <definedName name="ช3306_1" localSheetId="27">#REF!</definedName>
    <definedName name="ช3306_1" localSheetId="16">#REF!</definedName>
    <definedName name="ช3306_1" localSheetId="20">#REF!</definedName>
    <definedName name="ช3306_1" localSheetId="21">#REF!</definedName>
    <definedName name="ช3306_1" localSheetId="23">#REF!</definedName>
    <definedName name="ช3306_1" localSheetId="30">#REF!</definedName>
    <definedName name="ช3306_1" localSheetId="31">#REF!</definedName>
    <definedName name="ช3306_1" localSheetId="36">#REF!</definedName>
    <definedName name="ช3306_1" localSheetId="37">#REF!</definedName>
    <definedName name="ช3306_1" localSheetId="43">#REF!</definedName>
    <definedName name="ช3306_1" localSheetId="38">#REF!</definedName>
    <definedName name="ช3306_1" localSheetId="44">#REF!</definedName>
    <definedName name="ช3306_1" localSheetId="7">#REF!</definedName>
    <definedName name="ช3306_1" localSheetId="10">#REF!</definedName>
    <definedName name="ช3306_1">#REF!</definedName>
    <definedName name="ช3307">[1]DropDown!$F$2:$F$3</definedName>
    <definedName name="ช3308">[1]DropDown!$G$2:$G$5</definedName>
    <definedName name="ช3309">[1]DropDown!$H$2:$H$3</definedName>
    <definedName name="ช33211" localSheetId="5">#REF!</definedName>
    <definedName name="ช33211" localSheetId="24">#REF!</definedName>
    <definedName name="ช33211" localSheetId="26">#REF!</definedName>
    <definedName name="ช33211" localSheetId="27">#REF!</definedName>
    <definedName name="ช33211" localSheetId="16">#REF!</definedName>
    <definedName name="ช33211" localSheetId="20">#REF!</definedName>
    <definedName name="ช33211" localSheetId="21">#REF!</definedName>
    <definedName name="ช33211" localSheetId="23">#REF!</definedName>
    <definedName name="ช33211" localSheetId="30">#REF!</definedName>
    <definedName name="ช33211" localSheetId="31">#REF!</definedName>
    <definedName name="ช33211" localSheetId="36">#REF!</definedName>
    <definedName name="ช33211" localSheetId="38">#REF!</definedName>
    <definedName name="ช33211" localSheetId="44">#REF!</definedName>
    <definedName name="ช33211" localSheetId="7">#REF!</definedName>
    <definedName name="ช33211" localSheetId="10">#REF!</definedName>
    <definedName name="ช33211">#REF!</definedName>
    <definedName name="ช3521" localSheetId="5">#REF!</definedName>
    <definedName name="ช3521" localSheetId="24">#REF!</definedName>
    <definedName name="ช3521" localSheetId="26">#REF!</definedName>
    <definedName name="ช3521" localSheetId="27">#REF!</definedName>
    <definedName name="ช3521" localSheetId="16">#REF!</definedName>
    <definedName name="ช3521" localSheetId="20">#REF!</definedName>
    <definedName name="ช3521" localSheetId="21">#REF!</definedName>
    <definedName name="ช3521" localSheetId="23">#REF!</definedName>
    <definedName name="ช3521" localSheetId="30">#REF!</definedName>
    <definedName name="ช3521" localSheetId="31">#REF!</definedName>
    <definedName name="ช3521" localSheetId="36">#REF!</definedName>
    <definedName name="ช3521" localSheetId="37">#REF!</definedName>
    <definedName name="ช3521" localSheetId="43">#REF!</definedName>
    <definedName name="ช3521" localSheetId="38">#REF!</definedName>
    <definedName name="ช3521" localSheetId="44">#REF!</definedName>
    <definedName name="ช3521" localSheetId="7">#REF!</definedName>
    <definedName name="ช3521" localSheetId="10">#REF!</definedName>
    <definedName name="ช3521">#REF!</definedName>
    <definedName name="ช3570">[1]DropDown!$J$2:$J$9</definedName>
    <definedName name="ช3580">[1]DropDown!$K$2:$K$7</definedName>
    <definedName name="ช3710">[1]DropDown!$L$2:$L$9</definedName>
    <definedName name="ช3710_1" localSheetId="5">#REF!</definedName>
    <definedName name="ช3710_1" localSheetId="24">#REF!</definedName>
    <definedName name="ช3710_1" localSheetId="26">#REF!</definedName>
    <definedName name="ช3710_1" localSheetId="27">#REF!</definedName>
    <definedName name="ช3710_1" localSheetId="16">#REF!</definedName>
    <definedName name="ช3710_1" localSheetId="20">#REF!</definedName>
    <definedName name="ช3710_1" localSheetId="21">#REF!</definedName>
    <definedName name="ช3710_1" localSheetId="23">#REF!</definedName>
    <definedName name="ช3710_1" localSheetId="30">#REF!</definedName>
    <definedName name="ช3710_1" localSheetId="31">#REF!</definedName>
    <definedName name="ช3710_1" localSheetId="36">#REF!</definedName>
    <definedName name="ช3710_1" localSheetId="37">#REF!</definedName>
    <definedName name="ช3710_1" localSheetId="43">#REF!</definedName>
    <definedName name="ช3710_1" localSheetId="38">#REF!</definedName>
    <definedName name="ช3710_1" localSheetId="44">#REF!</definedName>
    <definedName name="ช3710_1" localSheetId="7">#REF!</definedName>
    <definedName name="ช3710_1" localSheetId="10">#REF!</definedName>
    <definedName name="ช3710_1">#REF!</definedName>
    <definedName name="ช3710_2" localSheetId="5">#REF!</definedName>
    <definedName name="ช3710_2" localSheetId="24">#REF!</definedName>
    <definedName name="ช3710_2" localSheetId="26">#REF!</definedName>
    <definedName name="ช3710_2" localSheetId="27">#REF!</definedName>
    <definedName name="ช3710_2" localSheetId="16">#REF!</definedName>
    <definedName name="ช3710_2" localSheetId="20">#REF!</definedName>
    <definedName name="ช3710_2" localSheetId="21">#REF!</definedName>
    <definedName name="ช3710_2" localSheetId="23">#REF!</definedName>
    <definedName name="ช3710_2" localSheetId="30">#REF!</definedName>
    <definedName name="ช3710_2" localSheetId="31">#REF!</definedName>
    <definedName name="ช3710_2" localSheetId="36">#REF!</definedName>
    <definedName name="ช3710_2" localSheetId="37">#REF!</definedName>
    <definedName name="ช3710_2" localSheetId="43">#REF!</definedName>
    <definedName name="ช3710_2" localSheetId="38">#REF!</definedName>
    <definedName name="ช3710_2" localSheetId="44">#REF!</definedName>
    <definedName name="ช3710_2" localSheetId="7">#REF!</definedName>
    <definedName name="ช3710_2" localSheetId="10">#REF!</definedName>
    <definedName name="ช3710_2">#REF!</definedName>
    <definedName name="ช3710_3" localSheetId="5">#REF!</definedName>
    <definedName name="ช3710_3" localSheetId="24">#REF!</definedName>
    <definedName name="ช3710_3" localSheetId="26">#REF!</definedName>
    <definedName name="ช3710_3" localSheetId="27">#REF!</definedName>
    <definedName name="ช3710_3" localSheetId="16">#REF!</definedName>
    <definedName name="ช3710_3" localSheetId="20">#REF!</definedName>
    <definedName name="ช3710_3" localSheetId="21">#REF!</definedName>
    <definedName name="ช3710_3" localSheetId="23">#REF!</definedName>
    <definedName name="ช3710_3" localSheetId="30">#REF!</definedName>
    <definedName name="ช3710_3" localSheetId="31">#REF!</definedName>
    <definedName name="ช3710_3" localSheetId="36">#REF!</definedName>
    <definedName name="ช3710_3" localSheetId="37">#REF!</definedName>
    <definedName name="ช3710_3" localSheetId="43">#REF!</definedName>
    <definedName name="ช3710_3" localSheetId="38">#REF!</definedName>
    <definedName name="ช3710_3" localSheetId="44">#REF!</definedName>
    <definedName name="ช3710_3" localSheetId="7">#REF!</definedName>
    <definedName name="ช3710_3" localSheetId="10">#REF!</definedName>
    <definedName name="ช3710_3">#REF!</definedName>
    <definedName name="ช4100_1">[1]DropDown!$N$2:$N$3</definedName>
    <definedName name="ช4210">[1]DropDown!$O$2:$O$5</definedName>
    <definedName name="ช5100">[1]DropDown!$P$2:$P$3</definedName>
    <definedName name="ช5200">[1]DropDown!$Q$2:$Q$4</definedName>
    <definedName name="ช5300_1">[1]DropDown!$R$2:$R$4</definedName>
    <definedName name="ช6300">[1]DropDown!$T$2:$T$3</definedName>
    <definedName name="ช6300_1" localSheetId="5">#REF!</definedName>
    <definedName name="ช6300_1" localSheetId="24">#REF!</definedName>
    <definedName name="ช6300_1" localSheetId="26">#REF!</definedName>
    <definedName name="ช6300_1" localSheetId="27">#REF!</definedName>
    <definedName name="ช6300_1" localSheetId="16">#REF!</definedName>
    <definedName name="ช6300_1" localSheetId="20">#REF!</definedName>
    <definedName name="ช6300_1" localSheetId="21">#REF!</definedName>
    <definedName name="ช6300_1" localSheetId="23">#REF!</definedName>
    <definedName name="ช6300_1" localSheetId="30">#REF!</definedName>
    <definedName name="ช6300_1" localSheetId="31">#REF!</definedName>
    <definedName name="ช6300_1" localSheetId="36">#REF!</definedName>
    <definedName name="ช6300_1" localSheetId="37">#REF!</definedName>
    <definedName name="ช6300_1" localSheetId="43">#REF!</definedName>
    <definedName name="ช6300_1" localSheetId="38">#REF!</definedName>
    <definedName name="ช6300_1" localSheetId="44">#REF!</definedName>
    <definedName name="ช6300_1" localSheetId="7">#REF!</definedName>
    <definedName name="ช6300_1" localSheetId="10">#REF!</definedName>
    <definedName name="ช6300_1">#REF!</definedName>
    <definedName name="ช6301">[1]DropDown!$U$2:$U$3</definedName>
    <definedName name="ช6302">[1]DropDown!$V$2:$V$3</definedName>
    <definedName name="ด" localSheetId="5">#REF!</definedName>
    <definedName name="ด" localSheetId="24">#REF!</definedName>
    <definedName name="ด" localSheetId="26">#REF!</definedName>
    <definedName name="ด" localSheetId="27">#REF!</definedName>
    <definedName name="ด" localSheetId="16">#REF!</definedName>
    <definedName name="ด" localSheetId="20">#REF!</definedName>
    <definedName name="ด" localSheetId="21">#REF!</definedName>
    <definedName name="ด" localSheetId="23">#REF!</definedName>
    <definedName name="ด" localSheetId="30">#REF!</definedName>
    <definedName name="ด" localSheetId="31">#REF!</definedName>
    <definedName name="ด" localSheetId="36">#REF!</definedName>
    <definedName name="ด" localSheetId="7">#REF!</definedName>
    <definedName name="ด" localSheetId="10">#REF!</definedName>
    <definedName name="ด">#REF!</definedName>
    <definedName name="ดเกดาส" localSheetId="5">#REF!</definedName>
    <definedName name="ดเกดาส" localSheetId="24">#REF!</definedName>
    <definedName name="ดเกดาส" localSheetId="26">#REF!</definedName>
    <definedName name="ดเกดาส" localSheetId="27">#REF!</definedName>
    <definedName name="ดเกดาส" localSheetId="16">#REF!</definedName>
    <definedName name="ดเกดาส" localSheetId="20">#REF!</definedName>
    <definedName name="ดเกดาส" localSheetId="21">#REF!</definedName>
    <definedName name="ดเกดาส" localSheetId="23">#REF!</definedName>
    <definedName name="ดเกดาส" localSheetId="30">#REF!</definedName>
    <definedName name="ดเกดาส" localSheetId="31">#REF!</definedName>
    <definedName name="ดเกดาส" localSheetId="36">#REF!</definedName>
    <definedName name="ดเกดาส" localSheetId="44">#REF!</definedName>
    <definedName name="ดเกดาส" localSheetId="7">#REF!</definedName>
    <definedName name="ดเกดาส" localSheetId="10">#REF!</definedName>
    <definedName name="ดเกดาส">#REF!</definedName>
    <definedName name="ดเด" localSheetId="5">#REF!</definedName>
    <definedName name="ดเด" localSheetId="24">#REF!</definedName>
    <definedName name="ดเด" localSheetId="26">#REF!</definedName>
    <definedName name="ดเด" localSheetId="27">#REF!</definedName>
    <definedName name="ดเด" localSheetId="16">#REF!</definedName>
    <definedName name="ดเด" localSheetId="20">#REF!</definedName>
    <definedName name="ดเด" localSheetId="21">#REF!</definedName>
    <definedName name="ดเด" localSheetId="23">#REF!</definedName>
    <definedName name="ดเด" localSheetId="30">#REF!</definedName>
    <definedName name="ดเด" localSheetId="31">#REF!</definedName>
    <definedName name="ดเด" localSheetId="36">#REF!</definedName>
    <definedName name="ดเด" localSheetId="7">#REF!</definedName>
    <definedName name="ดเด" localSheetId="10">#REF!</definedName>
    <definedName name="ดเด">#REF!</definedName>
    <definedName name="ดด" localSheetId="5">#REF!</definedName>
    <definedName name="ดด" localSheetId="24">#REF!</definedName>
    <definedName name="ดด" localSheetId="26">#REF!</definedName>
    <definedName name="ดด" localSheetId="27">#REF!</definedName>
    <definedName name="ดด" localSheetId="16">#REF!</definedName>
    <definedName name="ดด" localSheetId="20">#REF!</definedName>
    <definedName name="ดด" localSheetId="21">#REF!</definedName>
    <definedName name="ดด" localSheetId="23">#REF!</definedName>
    <definedName name="ดด" localSheetId="30">#REF!</definedName>
    <definedName name="ดด" localSheetId="31">#REF!</definedName>
    <definedName name="ดด" localSheetId="36">#REF!</definedName>
    <definedName name="ดด" localSheetId="7">#REF!</definedName>
    <definedName name="ดด" localSheetId="10">#REF!</definedName>
    <definedName name="ดด">#REF!</definedName>
    <definedName name="ดหก" localSheetId="5">#REF!</definedName>
    <definedName name="ดหก" localSheetId="24">#REF!</definedName>
    <definedName name="ดหก" localSheetId="26">#REF!</definedName>
    <definedName name="ดหก" localSheetId="27">#REF!</definedName>
    <definedName name="ดหก" localSheetId="16">#REF!</definedName>
    <definedName name="ดหก" localSheetId="20">#REF!</definedName>
    <definedName name="ดหก" localSheetId="21">#REF!</definedName>
    <definedName name="ดหก" localSheetId="23">#REF!</definedName>
    <definedName name="ดหก" localSheetId="30">#REF!</definedName>
    <definedName name="ดหก" localSheetId="31">#REF!</definedName>
    <definedName name="ดหก" localSheetId="36">#REF!</definedName>
    <definedName name="ดหก" localSheetId="44">#REF!</definedName>
    <definedName name="ดหก" localSheetId="7">#REF!</definedName>
    <definedName name="ดหก" localSheetId="10">#REF!</definedName>
    <definedName name="ดหก">#REF!</definedName>
    <definedName name="ว3303">[2]Sheet1!$D$26:$D$44</definedName>
    <definedName name="ว3305">[2]Sheet1!$D$47:$D$55</definedName>
    <definedName name="ว3306">[2]Sheet1!$D$58:$D$73</definedName>
    <definedName name="ว3307">[2]Sheet1!$D$76:$D$77</definedName>
    <definedName name="ว3308">[2]Sheet1!$D$80:$D$83</definedName>
    <definedName name="ว3309">[2]Sheet1!$D$86:$D$87</definedName>
    <definedName name="ว3521">[2]Sheet1!$D$89:$D$92</definedName>
    <definedName name="ว3522">[2]Sheet1!$D$94:$D$97</definedName>
    <definedName name="ว3530">[2]Sheet1!$D$99:$D$102</definedName>
    <definedName name="ว3540">[2]Sheet1!$D$105:$D$108</definedName>
    <definedName name="ว3570">[2]Sheet1!$D$111:$D$118</definedName>
    <definedName name="ว3580">[2]Sheet1!$D$121:$D$126</definedName>
    <definedName name="ว3610">[2]Sheet1!$D$129:$D$132</definedName>
    <definedName name="ว3620">[2]Sheet1!$D$135:$D$138</definedName>
    <definedName name="ว3710">[2]Sheet1!$D$141:$D$152</definedName>
    <definedName name="ว4100">[2]Sheet1!$D$155:$D$168</definedName>
    <definedName name="ว4100_ว4200">[2]Sheet1!$D$209:$D$210</definedName>
    <definedName name="ว4200">[2]Sheet1!$D$171:$D$172</definedName>
    <definedName name="ว4210">[2]Sheet1!$D$175:$D$178</definedName>
    <definedName name="ว5100">[2]Sheet1!$D$181:$D$182</definedName>
    <definedName name="ว5200">[2]Sheet1!$D$185:$D$187</definedName>
    <definedName name="ว5300">[2]Sheet1!$D$190:$D$192</definedName>
    <definedName name="ว6300">[2]Sheet1!$D$195:$D$198</definedName>
    <definedName name="ว6301">[2]Sheet1!$D$201:$D$202</definedName>
    <definedName name="ว6302">[2]Sheet1!$D$205:$D$206</definedName>
    <definedName name="อ" localSheetId="24">#REF!</definedName>
    <definedName name="อ" localSheetId="26">#REF!</definedName>
    <definedName name="อ" localSheetId="27">#REF!</definedName>
    <definedName name="อ" localSheetId="16">#REF!</definedName>
    <definedName name="อ" localSheetId="30">#REF!</definedName>
    <definedName name="อ" localSheetId="31">#REF!</definedName>
    <definedName name="อ" localSheetId="36">#REF!</definedName>
    <definedName name="อ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5" l="1"/>
  <c r="C18" i="15"/>
  <c r="C42" i="15"/>
  <c r="C54" i="15"/>
  <c r="C22" i="15" l="1"/>
  <c r="C46" i="15"/>
  <c r="C30" i="15"/>
  <c r="C38" i="15"/>
  <c r="C26" i="15"/>
  <c r="C34" i="15"/>
  <c r="C10" i="15"/>
  <c r="C7" i="15"/>
  <c r="C47" i="15"/>
  <c r="C43" i="15"/>
  <c r="C39" i="15"/>
  <c r="C31" i="15"/>
  <c r="C23" i="15"/>
  <c r="C53" i="15"/>
  <c r="C41" i="15"/>
  <c r="C33" i="15"/>
  <c r="C17" i="15"/>
  <c r="C13" i="15"/>
  <c r="C12" i="15" s="1"/>
  <c r="C52" i="15"/>
  <c r="C44" i="15"/>
  <c r="C40" i="15"/>
  <c r="C32" i="15"/>
  <c r="C28" i="15"/>
  <c r="C24" i="15"/>
  <c r="C16" i="15"/>
  <c r="C27" i="15" l="1"/>
  <c r="D27" i="15" s="1"/>
  <c r="C15" i="15"/>
  <c r="C45" i="15"/>
  <c r="C20" i="15"/>
  <c r="C25" i="15"/>
  <c r="C9" i="15"/>
  <c r="C19" i="15"/>
  <c r="C35" i="15"/>
  <c r="C36" i="15"/>
  <c r="C48" i="15"/>
  <c r="C11" i="15"/>
  <c r="C21" i="15"/>
  <c r="C29" i="15"/>
  <c r="C37" i="15"/>
  <c r="C8" i="15"/>
  <c r="C6" i="15" s="1"/>
  <c r="D26" i="15" l="1"/>
  <c r="D19" i="15"/>
  <c r="D25" i="15"/>
  <c r="D12" i="15"/>
  <c r="D10" i="15"/>
  <c r="D21" i="15"/>
  <c r="D20" i="15"/>
  <c r="D11" i="15"/>
  <c r="D6" i="15"/>
  <c r="D9" i="15"/>
  <c r="D15" i="15"/>
  <c r="C49" i="15" l="1"/>
  <c r="D37" i="15" s="1"/>
  <c r="C50" i="15" l="1"/>
  <c r="D50" i="15" s="1"/>
  <c r="D48" i="15"/>
  <c r="D34" i="15"/>
  <c r="D45" i="15"/>
  <c r="D36" i="15"/>
  <c r="D33" i="15"/>
  <c r="D35" i="15"/>
  <c r="D29" i="15"/>
  <c r="D49" i="15"/>
  <c r="C27" i="9" l="1"/>
  <c r="C30" i="9"/>
  <c r="C14" i="9"/>
  <c r="C12" i="9"/>
  <c r="C35" i="9" l="1"/>
  <c r="C31" i="9"/>
  <c r="C38" i="9"/>
  <c r="C18" i="9"/>
  <c r="C34" i="9"/>
  <c r="C15" i="9"/>
  <c r="C22" i="9"/>
  <c r="C19" i="9"/>
  <c r="C36" i="9"/>
  <c r="C9" i="9"/>
  <c r="C32" i="9"/>
  <c r="C29" i="9"/>
  <c r="C25" i="9"/>
  <c r="C37" i="9"/>
  <c r="C28" i="9"/>
  <c r="C21" i="9"/>
  <c r="C33" i="9"/>
  <c r="C17" i="9"/>
  <c r="C16" i="9"/>
  <c r="C24" i="9"/>
  <c r="C11" i="9"/>
  <c r="C7" i="9" l="1"/>
  <c r="C20" i="9"/>
  <c r="C8" i="9"/>
  <c r="C13" i="9"/>
  <c r="C10" i="9" s="1"/>
  <c r="C26" i="9"/>
  <c r="C23" i="9"/>
  <c r="C6" i="9" l="1"/>
  <c r="C39" i="9" l="1"/>
  <c r="D26" i="9" s="1"/>
  <c r="D23" i="9" l="1"/>
  <c r="D35" i="9"/>
  <c r="D37" i="9"/>
  <c r="D34" i="9"/>
  <c r="D19" i="9"/>
  <c r="D31" i="9"/>
  <c r="D6" i="9"/>
  <c r="D33" i="9"/>
  <c r="D10" i="9"/>
  <c r="D32" i="9"/>
  <c r="D38" i="9"/>
  <c r="D36" i="9"/>
  <c r="D20" i="9"/>
  <c r="D18" i="9"/>
  <c r="D3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Chadaporn Pakdee</author>
  </authors>
  <commentList>
    <comment ref="C31" authorId="0" shapeId="0" xr:uid="{E97C223C-A6B8-4E4D-A61D-AD2D8634DFDE}">
      <text>
        <r>
          <rPr>
            <b/>
            <sz val="9"/>
            <color indexed="81"/>
            <rFont val="Tahoma"/>
            <family val="2"/>
          </rPr>
          <t>Chadaporn Pakdee:</t>
        </r>
        <r>
          <rPr>
            <sz val="9"/>
            <color indexed="81"/>
            <rFont val="Tahoma"/>
            <family val="2"/>
          </rPr>
          <t xml:space="preserve">
จาก sheet ช1220</t>
        </r>
      </text>
    </comment>
  </commentList>
</comments>
</file>

<file path=xl/sharedStrings.xml><?xml version="1.0" encoding="utf-8"?>
<sst xmlns="http://schemas.openxmlformats.org/spreadsheetml/2006/main" count="4113" uniqueCount="979">
  <si>
    <t>รายการ</t>
  </si>
  <si>
    <t xml:space="preserve">หนี้สิน      </t>
  </si>
  <si>
    <t xml:space="preserve">1  สำรองประกันภัย    </t>
  </si>
  <si>
    <t xml:space="preserve">  1.1  สำรองประกันภัยสำหรับสัญญาประกันภัยระยะยาว  </t>
  </si>
  <si>
    <t>(ช2300)</t>
  </si>
  <si>
    <t xml:space="preserve">  1.2  สำรองประกันภัยสำหรับสัญญาประกันภัยระยะสั้น  </t>
  </si>
  <si>
    <t xml:space="preserve">    1.2.1  สำรองค่าสินไหมทดแทน</t>
  </si>
  <si>
    <t xml:space="preserve">    1.2.2  สำรองเบี้ยประกันภัย</t>
  </si>
  <si>
    <t xml:space="preserve">2  เงินจ่ายตามกรมธรรม์ประกันภัยค้างจ่าย    </t>
  </si>
  <si>
    <t>(ช2510)</t>
  </si>
  <si>
    <t xml:space="preserve">3  หนี้สินอื่นตามกรมธรรม์ประกันภัย    </t>
  </si>
  <si>
    <t>(ช6200)</t>
  </si>
  <si>
    <t xml:space="preserve">4  หนี้สินจากสัญญาลงทุน     </t>
  </si>
  <si>
    <t>(ช1800)</t>
  </si>
  <si>
    <t xml:space="preserve">5  เงินเบิกเกินบัญชีและเงินกู้ยืม    </t>
  </si>
  <si>
    <t xml:space="preserve">  5.1  เงินเบิกเกินบัญชี  </t>
  </si>
  <si>
    <t>(ช6300)</t>
  </si>
  <si>
    <t xml:space="preserve">  5.2  เงินกู้ยืมอื่นๆ  </t>
  </si>
  <si>
    <t xml:space="preserve">6  หนี้สินจากการประกันภัยต่อ    </t>
  </si>
  <si>
    <t xml:space="preserve">  6.1  เงินถือไว้จากการประกันภัยต่อ  </t>
  </si>
  <si>
    <t>(ช4100)</t>
  </si>
  <si>
    <t xml:space="preserve">  6.2  เงินค้างจ่ายเกี่ยวกับการประกันภัยต่อ  </t>
  </si>
  <si>
    <t>(ช4200)</t>
  </si>
  <si>
    <t xml:space="preserve">  6.3  เจ้าหนี้ประกันภัยต่ออื่น  </t>
  </si>
  <si>
    <t xml:space="preserve">7  หนี้สินภาษีเงินได้รอตัดบัญชี    </t>
  </si>
  <si>
    <t xml:space="preserve">8  ภาษีเงินได้ค้างจ่าย    </t>
  </si>
  <si>
    <t xml:space="preserve">9  หนี้สินอื่นๆ    </t>
  </si>
  <si>
    <t xml:space="preserve">  9.1  ค่าใช้จ่ายค้างจ่าย  </t>
  </si>
  <si>
    <t>(ช2520)</t>
  </si>
  <si>
    <t xml:space="preserve">  9.2  ภาระผูกพันผลประโยชน์พนักงาน</t>
  </si>
  <si>
    <t xml:space="preserve">  9.3  อื่น ๆ   </t>
  </si>
  <si>
    <t>(ช6900)</t>
  </si>
  <si>
    <t xml:space="preserve">10  ตราสารอนุพันธ์    </t>
  </si>
  <si>
    <t>(ช3310)</t>
  </si>
  <si>
    <t xml:space="preserve">11  บัญชีเดินสะพัดสำนักงานใหญ่*    </t>
  </si>
  <si>
    <t xml:space="preserve">  รวมหนี้สิน    </t>
  </si>
  <si>
    <t xml:space="preserve">ส่วนของเจ้าของ      </t>
  </si>
  <si>
    <t xml:space="preserve">12   ทุนชำระแล้ว    </t>
  </si>
  <si>
    <t xml:space="preserve">  12.1  หุ้นสามัญที่ออกและชำระแล้ว  </t>
  </si>
  <si>
    <t>(ช1400)</t>
  </si>
  <si>
    <t xml:space="preserve">  12.2  หุ้นบุริมสิทธิที่ไม่สามารถไถ่ถอนได้ ชนิดไม่สะสมเงินปันผล   </t>
  </si>
  <si>
    <t xml:space="preserve">  12.3  หุ้นบุริมสิทธิที่ไม่สามารถไถ่ถอนได้ ชนิดสะสมเงินปันผล   </t>
  </si>
  <si>
    <t xml:space="preserve">  รวมทุนชำระแล้ว    </t>
  </si>
  <si>
    <t xml:space="preserve">13  เงินลงทุนจากสำนักงานใหญ่*    </t>
  </si>
  <si>
    <t xml:space="preserve">14  ใบสำคัญแสดงสิทธิที่จะซื้อหุ้น    </t>
  </si>
  <si>
    <t xml:space="preserve">15  ส่วนเกิน (ต่ำกว่า) มูลค่าหุ้น    </t>
  </si>
  <si>
    <t xml:space="preserve">16  องค์ประกอบอื่นของส่วนของเจ้าของ    </t>
  </si>
  <si>
    <t xml:space="preserve">  16.1  ส่วนเกิน (ต่ำกว่า) ทุนจากการเปลี่ยนแปลงมูลค่าเงินลงทุน  </t>
  </si>
  <si>
    <t xml:space="preserve">  16.2  ส่วนเกินทุนจากการเปลี่ยนแปลงมูลค่าสินทรัพย์  </t>
  </si>
  <si>
    <t xml:space="preserve">  16.3  ส่วนเกิน (ต่ำกว่า) ทุนอื่น  </t>
  </si>
  <si>
    <t xml:space="preserve">  16.4  กำไร(ขาดทุน)จากการประเมินมูลค่ายุติธรรมตราสารป้องกันความเสี่ยง  </t>
  </si>
  <si>
    <t xml:space="preserve">  16.5  ผลกำไร(ขาดทุน)ที่ยังไม่เกิดขึ้นจริงอื่น  </t>
  </si>
  <si>
    <t xml:space="preserve">  16.6  ภาษีเงินได้เกี่ยวกับองค์ประกอบของกำไรขาดทุนเบ็ดเสร็จอื่น  </t>
  </si>
  <si>
    <t xml:space="preserve">  16.7  อื่นๆ  </t>
  </si>
  <si>
    <t xml:space="preserve">17  กำไร (ขาดทุน) สะสม    </t>
  </si>
  <si>
    <t xml:space="preserve">  17.1  จัดสรรแล้ว  </t>
  </si>
  <si>
    <t xml:space="preserve">  17.2  ยังไม่ได้จัดสรร  </t>
  </si>
  <si>
    <t xml:space="preserve">18  หุ้นทุนซื้อคืน    </t>
  </si>
  <si>
    <t xml:space="preserve">  รวมส่วนของเจ้าของ    </t>
  </si>
  <si>
    <t xml:space="preserve">  รวมหนี้สินและส่วนของเจ้าของ    </t>
  </si>
  <si>
    <t>รายการนอกงบดุล-ภาระผูกพันทั้งสิ้น</t>
  </si>
  <si>
    <t xml:space="preserve">19  การรับอาวัลตั๋วเงิน    </t>
  </si>
  <si>
    <t>(ช7001)</t>
  </si>
  <si>
    <t xml:space="preserve">20  ออกหนังสือค้ำประกัน    </t>
  </si>
  <si>
    <t>(ช7002)</t>
  </si>
  <si>
    <t xml:space="preserve">21  ภาระผูกพันอื่น    </t>
  </si>
  <si>
    <t>หมายเหตุ : * ใช้สำหรับสาขาของบริษัทต่างประเทศ</t>
  </si>
  <si>
    <t>ช.1220</t>
  </si>
  <si>
    <t xml:space="preserve">สินทรัพย์      </t>
  </si>
  <si>
    <t xml:space="preserve">1  เงินลงทุนในหลักทรัพย์    </t>
  </si>
  <si>
    <t xml:space="preserve">  1.1  พันธบัตร ตั๋วเงิน หุ้นกู้ ออกโดย  </t>
  </si>
  <si>
    <t xml:space="preserve">    1.1.1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</t>
  </si>
  <si>
    <t>(ช3302,3,6)</t>
  </si>
  <si>
    <t xml:space="preserve">    1.1.2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t>
  </si>
  <si>
    <t xml:space="preserve">    1.1.4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 รวมถึงรัฐวิสาหกิจต่างประเทศ (ในสกุลเงินตราใดๆ) </t>
  </si>
  <si>
    <t xml:space="preserve">    1.1.5  ธนาคารเพื่อการพัฒนาซึ่งร่วมก่อตั้งโดยหลายประเทศ</t>
  </si>
  <si>
    <t>(ช3303,6)</t>
  </si>
  <si>
    <t xml:space="preserve">    1.1.6  สถาบันการเงิน / บริษัทหลักทรัพย์ / บริษัทประกันภัย</t>
  </si>
  <si>
    <t xml:space="preserve">    1.1.7  บริษัท </t>
  </si>
  <si>
    <t xml:space="preserve">    1.1.8  อื่นๆ</t>
  </si>
  <si>
    <t xml:space="preserve">  1.2  หุ้นทุน  </t>
  </si>
  <si>
    <t xml:space="preserve">    1.2.1  "ตราสารทุนที่จดทะเบียนในตลาดหลักทรัพย์แห่งประเทศไทย ตลาดหลักทรัพย์ เอ็ม เอ ไอ</t>
  </si>
  <si>
    <t>(ช3305)</t>
  </si>
  <si>
    <t xml:space="preserve">    1.2.2  ตราสารทุนที่จดทะเบียนในตลาดหลักทรัพย์อื่น และอยู่ในดัชนีตลาดหลักทรัพย์ตามที่กำหนด</t>
  </si>
  <si>
    <t xml:space="preserve">    1.2.3  เงินลงทุนในบริษัทย่อยและบริษัทร่วม (ยกเว้นเงินลงทุนตาม 1.2.4)</t>
  </si>
  <si>
    <t xml:space="preserve">    1.2.4 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t>
  </si>
  <si>
    <t xml:space="preserve">    1.2.5  หุ้นทุนอื่นๆ </t>
  </si>
  <si>
    <t xml:space="preserve">  1.3  อื่นๆ  </t>
  </si>
  <si>
    <t xml:space="preserve">    1.3.1  หน่วยลงทุน</t>
  </si>
  <si>
    <t>(ช3307)</t>
  </si>
  <si>
    <t xml:space="preserve">    1.3.2  ใบสำคัญแสดงสิทธิการซื้อหุ้นสามัญ-หุ้นกู้-หน่วยลงทุน-อื่นๆ</t>
  </si>
  <si>
    <t>(ช3308)</t>
  </si>
  <si>
    <t xml:space="preserve">    1.3.3  สลากออมทรัพย์</t>
  </si>
  <si>
    <t>(ช3309)</t>
  </si>
  <si>
    <t xml:space="preserve">2  เงินให้กู้ยืม    </t>
  </si>
  <si>
    <t xml:space="preserve">  2.1  เงินลงทุนให้เช่าซื้อรถ / เช่าทรัพย์สินแบบลิสซิ่ง  </t>
  </si>
  <si>
    <t>(ช3610, ช3620)</t>
  </si>
  <si>
    <t xml:space="preserve">  2.2  เงินให้กู้โดยมีกรมธรรม์เป็นประกัน (UL[ ]บาท)  </t>
  </si>
  <si>
    <t xml:space="preserve">  2.3  เงินให้กู้โดยมีอสังหาริมทรัพย์จำนองเป็นประกัน  </t>
  </si>
  <si>
    <t xml:space="preserve">    2.3.1  อสังหาริมทรัพย์ที่ใช้เป็นที่อยู่อาศัย</t>
  </si>
  <si>
    <t>(ช3520)</t>
  </si>
  <si>
    <t xml:space="preserve">    2.3.2  อสังหาริมทรัพย์ประเภทอื่น</t>
  </si>
  <si>
    <t xml:space="preserve">  2.4  เงินให้กู้ยืมโดยมีหลักทรัพย์เป็นประกัน    </t>
  </si>
  <si>
    <t>(ช3530)</t>
  </si>
  <si>
    <t xml:space="preserve">  2.5  เงินให้กู้ยืมโดยมีธนาคารพาณิชย์ค้ำประกัน  </t>
  </si>
  <si>
    <t>(ช3540)</t>
  </si>
  <si>
    <t xml:space="preserve">  2.6  เงินให้กู้ยืมโดยมีบุคคลค้ำประกัน  </t>
  </si>
  <si>
    <t>(ช3570)</t>
  </si>
  <si>
    <t xml:space="preserve">  2.7  เงินให้กู้ยืมอื่น  </t>
  </si>
  <si>
    <t>(ช3580)</t>
  </si>
  <si>
    <t xml:space="preserve">3  เงินลงทุนอื่น    </t>
  </si>
  <si>
    <t>(ช3690)</t>
  </si>
  <si>
    <t xml:space="preserve">4  เงินสดและเงินฝากกับสถาบันการเงิน    </t>
  </si>
  <si>
    <t>(ช3710)</t>
  </si>
  <si>
    <t xml:space="preserve">5  อสังหาริมทรัพย์และสินทรัพย์ดำเนินงาน    </t>
  </si>
  <si>
    <t xml:space="preserve">  5.1  ที่ทำการ  </t>
  </si>
  <si>
    <t>(ช5100)</t>
  </si>
  <si>
    <t xml:space="preserve">  5.2  สินทรัพย์ดำเนินงาน  </t>
  </si>
  <si>
    <t>(ช5300)</t>
  </si>
  <si>
    <t xml:space="preserve">6  อสังหาริมทรัพย์อื่น    </t>
  </si>
  <si>
    <t xml:space="preserve">  6.1  อสังหาริมทรัพย์รอการขาย  </t>
  </si>
  <si>
    <t>(ช5200)</t>
  </si>
  <si>
    <t xml:space="preserve">  6.2  อสังหาริมทรัพย์เพื่อการลงทุน  </t>
  </si>
  <si>
    <t>(ช3630, ช5100,ช5200)</t>
  </si>
  <si>
    <t xml:space="preserve">7  สินทรัพย์จากการประกันภัยต่อ (Reinsurance asset)    </t>
  </si>
  <si>
    <t xml:space="preserve">  7.1  เงินวางไว้จากการประกันภัยต่อ  </t>
  </si>
  <si>
    <t xml:space="preserve">  7.2  เงินค้างรับเกี่ยวกับการประกันภัยต่อ  </t>
  </si>
  <si>
    <t xml:space="preserve">  7.3  สำรองประกันภัยส่วนที่เรียกคืนจากการประกันภัยต่อที่รวมค่าเผื่อความผันผวน**  </t>
  </si>
  <si>
    <t xml:space="preserve">  7.4  ลูกหนี้ประกันภัยต่ออื่น  </t>
  </si>
  <si>
    <t xml:space="preserve">8  เบี้ยประกันภัยค้างรับ    </t>
  </si>
  <si>
    <t>(ช2600)</t>
  </si>
  <si>
    <t xml:space="preserve">9  สินทรัพย์ภาษีเงินได้รอตัดบัญชี    </t>
  </si>
  <si>
    <t xml:space="preserve">10  รายได้จากการลงทุนค้างรับ    </t>
  </si>
  <si>
    <t>(ช3100)</t>
  </si>
  <si>
    <t xml:space="preserve">11  ค่าความนิยม    </t>
  </si>
  <si>
    <t xml:space="preserve">12  ตราสารอนุพันธ์    </t>
  </si>
  <si>
    <t xml:space="preserve">13  สินทรัพย์อื่น    </t>
  </si>
  <si>
    <t>(ช5900)</t>
  </si>
  <si>
    <t xml:space="preserve">14  สินทรัพย์ลงทุนที่ผู้เอาประกันภัยรับความเสี่ยง    </t>
  </si>
  <si>
    <t>(ช1700)</t>
  </si>
  <si>
    <t xml:space="preserve">15  บัญชีเดินสะพัดสำนักงานใหญ่*  </t>
  </si>
  <si>
    <t>รวมสินทรัพย์</t>
  </si>
  <si>
    <t>*ใช้สำหรับสาขาของบริษัทต่างประเทศ</t>
  </si>
  <si>
    <t>** รวมค่าเผื่อความผันผวนใช้กับช่องราคาประเมิน</t>
  </si>
  <si>
    <t>* ใช้สำหรับสาขาของบริษัทต่างประเทศ</t>
  </si>
  <si>
    <t>ผลิตภัณฑ์ประกันชีวิตแบบทั่วไป</t>
  </si>
  <si>
    <t>อื่นๆ</t>
  </si>
  <si>
    <t>รวม</t>
  </si>
  <si>
    <t>สุขภาพ</t>
  </si>
  <si>
    <t xml:space="preserve">  1.1  รับประกันภัยโดยตรง</t>
  </si>
  <si>
    <t xml:space="preserve">  1.2  รับประกันภัยต่อ</t>
  </si>
  <si>
    <t xml:space="preserve">  1.3  เอาประกันภัยต่อ</t>
  </si>
  <si>
    <t xml:space="preserve">  1.4  สุทธิ (1.1+1.2-1.3)</t>
  </si>
  <si>
    <t xml:space="preserve">  2.1  รับประกันภัยโดยตรง</t>
  </si>
  <si>
    <t xml:space="preserve">  2.2  รับประกันภัยต่อ</t>
  </si>
  <si>
    <t xml:space="preserve">  2.3  เอาประกันภัยต่อ</t>
  </si>
  <si>
    <t xml:space="preserve">  2.4  สุทธิ (2.1+2.2-2.3)</t>
  </si>
  <si>
    <t xml:space="preserve">  3.1  รับประกันภัยโดยตรง</t>
  </si>
  <si>
    <t xml:space="preserve">  3.2  รับประกันภัยต่อ</t>
  </si>
  <si>
    <t xml:space="preserve">  3.3.  เอาประกันภัยต่อ</t>
  </si>
  <si>
    <t xml:space="preserve">  3.4  สุทธิ (3.1+3.2-3.3)</t>
  </si>
  <si>
    <t>ค่าใช้จ่ายในการดำเนินงาน</t>
  </si>
  <si>
    <t xml:space="preserve">      3.1.1.1  คณะกรรมการ</t>
  </si>
  <si>
    <t xml:space="preserve">      3.1.2.1  คณะกรรมการ</t>
  </si>
  <si>
    <t xml:space="preserve">      3.1.3.1  คณะกรรมการ</t>
  </si>
  <si>
    <t>ช.1210</t>
  </si>
  <si>
    <t>AIA</t>
  </si>
  <si>
    <t>AZAY</t>
  </si>
  <si>
    <t>BLA</t>
  </si>
  <si>
    <t>BUILife</t>
  </si>
  <si>
    <t>DLA</t>
  </si>
  <si>
    <t>FWD</t>
  </si>
  <si>
    <t>GT</t>
  </si>
  <si>
    <t>KTAL</t>
  </si>
  <si>
    <t>MTL</t>
  </si>
  <si>
    <t>OLIC</t>
  </si>
  <si>
    <t>PLA</t>
  </si>
  <si>
    <t>PLT</t>
  </si>
  <si>
    <t>SAHA</t>
  </si>
  <si>
    <t>SCB Life</t>
  </si>
  <si>
    <t>SEIC</t>
  </si>
  <si>
    <t>TLI</t>
  </si>
  <si>
    <t>TMLTH</t>
  </si>
  <si>
    <t xml:space="preserve">    1.1.3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
(ในสกุลเงินบาท) </t>
  </si>
  <si>
    <t>รวม
TOTAL</t>
  </si>
  <si>
    <t>รวมทั้งหมด
Grand  Total</t>
  </si>
  <si>
    <t>ส่วนแบ่ง
Share</t>
  </si>
  <si>
    <t>TRE</t>
  </si>
  <si>
    <t>หน่วย : ล้านบาท
Unit : Million Baht</t>
  </si>
  <si>
    <t xml:space="preserve"> </t>
  </si>
  <si>
    <t>สมาคมประกันชีวิตไทย</t>
  </si>
  <si>
    <t>The Thai Life Assurance Association</t>
  </si>
  <si>
    <t>www.tlaa.org</t>
  </si>
  <si>
    <t>ลำดับ
ที่</t>
  </si>
  <si>
    <t>อัตราการ
เปลี่ยนแปลง</t>
  </si>
  <si>
    <t>no.</t>
  </si>
  <si>
    <t>Items</t>
  </si>
  <si>
    <t>1.</t>
  </si>
  <si>
    <t>ประเภทสามัญ (Ordinary)</t>
  </si>
  <si>
    <t>ตลอดชีพ (Whole Life)</t>
  </si>
  <si>
    <t>สะสมทรัพย์ (Endownment)</t>
  </si>
  <si>
    <t>เฉพาะกาล (Term)</t>
  </si>
  <si>
    <t>อื่นๆ (Others)</t>
  </si>
  <si>
    <t>ประเภทอุตสาหกรรม (Industrial)</t>
  </si>
  <si>
    <t>ประเภทกลุ่ม (Group)</t>
  </si>
  <si>
    <t>2.</t>
  </si>
  <si>
    <t>2.1</t>
  </si>
  <si>
    <t>กรมธรรม์ประกันชีวิตรายใหม่ (New Business)</t>
  </si>
  <si>
    <t xml:space="preserve">       ตลอดชีพ (Whole Life)</t>
  </si>
  <si>
    <t xml:space="preserve">       สะสมทรัพย์ (Endownment)</t>
  </si>
  <si>
    <t xml:space="preserve">       เฉพาะกาล (Term)</t>
  </si>
  <si>
    <t xml:space="preserve">       อื่นๆ (Others)</t>
  </si>
  <si>
    <t>2.2</t>
  </si>
  <si>
    <t>กรมธรรม์ประกันชีวิตที่ต่ออายุใหม่ (Reinstatment Policies)</t>
  </si>
  <si>
    <t>2.3</t>
  </si>
  <si>
    <t>3.</t>
  </si>
  <si>
    <t>มรณกรรม (Death)</t>
  </si>
  <si>
    <t>Continue...&gt;&gt;&gt;</t>
  </si>
  <si>
    <t>4.</t>
  </si>
  <si>
    <t>อัตราการเปลี่ยนแปลง</t>
  </si>
  <si>
    <t xml:space="preserve"> %  Change</t>
  </si>
  <si>
    <t>5.</t>
  </si>
  <si>
    <t>เบี้ยประกันภัยรับสุทธิทั้งหมด (Total Net Written Premiums)</t>
  </si>
  <si>
    <t xml:space="preserve">   เบี้ยประกันภัยรับสุทธิปีแรก (First Year Premiums)</t>
  </si>
  <si>
    <t xml:space="preserve">   เบี้ยประกันภัยรับสุทธิปีต่อไป (Renewal Premiums)</t>
  </si>
  <si>
    <t xml:space="preserve">   เบี้ยประกันภัยรับสุทธิจ่ายครั้งเดียว (Single Premiums)</t>
  </si>
  <si>
    <t>6.</t>
  </si>
  <si>
    <t xml:space="preserve">   ประเภทสามัญ (Ordinary)</t>
  </si>
  <si>
    <t xml:space="preserve">   ประเภทอุตสาหกรรม (Industrial)</t>
  </si>
  <si>
    <t xml:space="preserve">   ประเภทกลุ่ม (Group)</t>
  </si>
  <si>
    <t xml:space="preserve">   อุบัติเหตุส่วนบุคคล (PA)</t>
  </si>
  <si>
    <t>7.</t>
  </si>
  <si>
    <t>การจ่ายเงินตามกรมธรรม์ประกันภัย (Benefit Payments)</t>
  </si>
  <si>
    <t xml:space="preserve">   ครบกำหนด (Maturity)</t>
  </si>
  <si>
    <t xml:space="preserve">   มรณกรรม (Death)</t>
  </si>
  <si>
    <t xml:space="preserve">   เวนคืน (Surrender)</t>
  </si>
  <si>
    <t xml:space="preserve">   เงินได้ประจำ (Annuity)</t>
  </si>
  <si>
    <t xml:space="preserve">   อุบัติเหตุและทุพพลภาพ (Accident and Disability)</t>
  </si>
  <si>
    <t xml:space="preserve">   เงินจ่ายเพื่อการประกันสุขภาพ  (Health Benefit)</t>
  </si>
  <si>
    <t>8.</t>
  </si>
  <si>
    <t>รายได้จากธุรกิจประกันชีวิต (Income of Life Insurance Business)</t>
  </si>
  <si>
    <t xml:space="preserve">   รายได้จากเบี้ยประกันภัยรับ (Premium Income)</t>
  </si>
  <si>
    <t xml:space="preserve">   รายได้สุทธิจากการลงทุน (Net Investment Income)</t>
  </si>
  <si>
    <t xml:space="preserve">   รายได้อื่นๆ (Other Income)</t>
  </si>
  <si>
    <t>9.</t>
  </si>
  <si>
    <t>ค่าจ้างและค่าบำเหน็จ และค่าใช้จ่ายในการรับประกันภัยของธุรกิจประกันชีวิต (Commissions and Brokerages and Underwriting Expenses of Life Insurance Business)</t>
  </si>
  <si>
    <t xml:space="preserve">   ค่าจ้างและค่าบำเหน็จ (Commissions and Brokerages)</t>
  </si>
  <si>
    <t xml:space="preserve">   ค่าใช้จ่ายในการรับประกันภัยอื่น (Other Underwriting Expenses)</t>
  </si>
  <si>
    <t xml:space="preserve">   ค่าใช้จ่ายในการดำเนินงาน (Operation Expenses)</t>
  </si>
  <si>
    <t>10.</t>
  </si>
  <si>
    <t xml:space="preserve">   สินทรัพย์ลงทุน (Investment Assets)</t>
  </si>
  <si>
    <t xml:space="preserve">   อื่นๆ (Others)</t>
  </si>
  <si>
    <t>11.</t>
  </si>
  <si>
    <t xml:space="preserve">   หนี้สิน (Liabilities)</t>
  </si>
  <si>
    <t>13.</t>
  </si>
  <si>
    <t>14.</t>
  </si>
  <si>
    <t>15.</t>
  </si>
  <si>
    <t>ภาษีเงินได้นิติบุคคล (Corporate Taxes)</t>
  </si>
  <si>
    <t>กำไร (ขาดทุน) สุทธิประจำปี (Net Profit (Loss))</t>
  </si>
  <si>
    <t>หมายเหตุ  :  ไม่รวมข้อมูล บมจ.ไทยรีประกันชีวิต</t>
  </si>
  <si>
    <t>Remark    :  Excluding ThaiRe Life Assurance Public Co.,Ltd.</t>
  </si>
  <si>
    <t>หน่วย (Unit) : ล้านบาท (Million Baht)</t>
  </si>
  <si>
    <t>รวม
Total</t>
  </si>
  <si>
    <t>ตลอดชีพ/Whole Life</t>
  </si>
  <si>
    <t>สะสมทรัพย์/Endowment</t>
  </si>
  <si>
    <t>เฉพาะกาล/Term</t>
  </si>
  <si>
    <t>อื่น ๆ/Others</t>
  </si>
  <si>
    <t>รวม/Total</t>
  </si>
  <si>
    <t>จำนวน</t>
  </si>
  <si>
    <t>จำนวนเงิน</t>
  </si>
  <si>
    <t>ส่วนแบ่ง</t>
  </si>
  <si>
    <t>กรมธรรม์</t>
  </si>
  <si>
    <t>เอาประกันภัย</t>
  </si>
  <si>
    <t xml:space="preserve">No. of Policies </t>
  </si>
  <si>
    <t>Sum Insured</t>
  </si>
  <si>
    <t>Share</t>
  </si>
  <si>
    <t>ALife</t>
  </si>
  <si>
    <t>ประเภทสามัญ / Ordinary</t>
  </si>
  <si>
    <t>บริษัท 
Companies</t>
  </si>
  <si>
    <t>ประเภทอุตสาหกรรม / Industrial</t>
  </si>
  <si>
    <t>ประเภทกลุ่ม / Group</t>
  </si>
  <si>
    <t>รวม / Total</t>
  </si>
  <si>
    <t>การประกันภัยอุบัติเหตุส่วนบุคคล
Personal Accident</t>
  </si>
  <si>
    <t>TABLE  2  POLICIES INCREASED IN 2015</t>
  </si>
  <si>
    <t>TABLE  1  POLICIES IN FORCE AT THE END OF YEAR 2014</t>
  </si>
  <si>
    <t>TABLE 2.2 REINSTATEMENT POLICIES IN 2015</t>
  </si>
  <si>
    <t>TABLE 2.1 NEW BUSINESS IN 2015</t>
  </si>
  <si>
    <t>% + (-)</t>
  </si>
  <si>
    <t>เบี้ยประกันรับสุทธิปีแรก         Net 1st Year Premiums</t>
  </si>
  <si>
    <t>เงินสำรองตามกรมธรรม์   Life Policy Reserve</t>
  </si>
  <si>
    <t>% of Population</t>
  </si>
  <si>
    <t>/ 1984</t>
  </si>
  <si>
    <t>/ 1985</t>
  </si>
  <si>
    <t>/ 1986</t>
  </si>
  <si>
    <t>/ 1987</t>
  </si>
  <si>
    <t>/ 1988</t>
  </si>
  <si>
    <t>/ 1989</t>
  </si>
  <si>
    <t>/ 1990</t>
  </si>
  <si>
    <t>/ 1991</t>
  </si>
  <si>
    <t>/ 1992</t>
  </si>
  <si>
    <t>/ 1993</t>
  </si>
  <si>
    <t>/ 1994</t>
  </si>
  <si>
    <t>/ 1995</t>
  </si>
  <si>
    <t>/ 1996</t>
  </si>
  <si>
    <t>/ 1997</t>
  </si>
  <si>
    <t>/ 1998</t>
  </si>
  <si>
    <t>/ 1999</t>
  </si>
  <si>
    <t>/ 2000</t>
  </si>
  <si>
    <t>/ 2001</t>
  </si>
  <si>
    <t>/ 2003</t>
  </si>
  <si>
    <t>/ 2004</t>
  </si>
  <si>
    <t>/ 2005</t>
  </si>
  <si>
    <t>/ 2006</t>
  </si>
  <si>
    <t>/ 2007</t>
  </si>
  <si>
    <t>/ 2008</t>
  </si>
  <si>
    <t>/ 2009</t>
  </si>
  <si>
    <t>/ 2010</t>
  </si>
  <si>
    <t>/ 2011</t>
  </si>
  <si>
    <t>/ 2012</t>
  </si>
  <si>
    <t>/ 2013</t>
  </si>
  <si>
    <t>/ 2014</t>
  </si>
  <si>
    <t>Remark    :  1. Excluding ThaiRe Life Assurance Public Co.,Ltd.</t>
  </si>
  <si>
    <t>TABLE 3 NEW BUSINESS DURING THE YEAR 2003-2015</t>
  </si>
  <si>
    <t>/ 2015</t>
  </si>
  <si>
    <t>ประเภทการประกันภัย</t>
  </si>
  <si>
    <t>Type of Insurance</t>
  </si>
  <si>
    <t>สามัญ (Ordinary)</t>
  </si>
  <si>
    <t>อุตสาหกรรม (Industrial)</t>
  </si>
  <si>
    <t>กลุ่ม (Group)</t>
  </si>
  <si>
    <t>รวม (Total)</t>
  </si>
  <si>
    <t>TABLE 4 NEW BUSINESS DURING THE YEAR 2015</t>
  </si>
  <si>
    <t>TABLE 5 POLICIES IN FORCE AT THE END OF YEAR 2015</t>
  </si>
  <si>
    <t>SELIC</t>
  </si>
  <si>
    <t xml:space="preserve">  </t>
  </si>
  <si>
    <t>บริษัท
Companies</t>
  </si>
  <si>
    <t>จำนวนกรมธรรม์
No. of Policies</t>
  </si>
  <si>
    <t>2400.0000.1</t>
  </si>
  <si>
    <t>2400.1</t>
  </si>
  <si>
    <t>1.  เบี้ยประกันภัยปีแรก (หักส่งคืนแล้ว)</t>
  </si>
  <si>
    <t>2400.1.1</t>
  </si>
  <si>
    <t>2400.1.2</t>
  </si>
  <si>
    <t>2400.1.3</t>
  </si>
  <si>
    <t>2400.1.4</t>
  </si>
  <si>
    <t>2400.2</t>
  </si>
  <si>
    <t>2.  เบี้ยประกันภัยปีต่อไป (หักส่งคืนแล้ว)</t>
  </si>
  <si>
    <t>2400.2.1</t>
  </si>
  <si>
    <t>2400.2.2</t>
  </si>
  <si>
    <t>2400.2.3</t>
  </si>
  <si>
    <t>2400.2.4</t>
  </si>
  <si>
    <t>2400.3</t>
  </si>
  <si>
    <t>3.  เบี้ยประกันภัยจ่ายครั้งเดียว (หักส่งคืนแล้ว)</t>
  </si>
  <si>
    <t>2400.3.1</t>
  </si>
  <si>
    <t>2400.3.2</t>
  </si>
  <si>
    <t>2400.3.3</t>
  </si>
  <si>
    <t>2400.3.4</t>
  </si>
  <si>
    <t>2400.4</t>
  </si>
  <si>
    <t>รายการ
1</t>
  </si>
  <si>
    <t>สามัญ / Odinary
2</t>
  </si>
  <si>
    <t>กลุ่ม / Group
4</t>
  </si>
  <si>
    <t>รวม / Total
5</t>
  </si>
  <si>
    <t>แบบบำนาญ
Annuity
6</t>
  </si>
  <si>
    <t>แบบยูนิตลิงค์
Unit-Linked
7</t>
  </si>
  <si>
    <t>แบบยูนิเวอร์แซลไลฟ์
Universal Life
8</t>
  </si>
  <si>
    <t>อุบัติเหตุส่วนบุคคล
Personal Accident
9</t>
  </si>
  <si>
    <t>รวม / Total
(5+6+7+8+9)
10</t>
  </si>
  <si>
    <t>บริษัท / Companies</t>
  </si>
  <si>
    <t>1. เบี้ยประกันภัยปีแรก (หักส่งคืนแล้ว)</t>
  </si>
  <si>
    <t>2. เบี้ยประกันภัยปีต่อไป (หักส่งคืนแล้ว)</t>
  </si>
  <si>
    <t>3. เบี้ยประกันภัยจ่ายครั้งเดียว (หักส่งคืนแล้ว)</t>
  </si>
  <si>
    <t>Tre</t>
  </si>
  <si>
    <t>Frist Year Premiums (Less Refund)</t>
  </si>
  <si>
    <t xml:space="preserve">    1.1 รับประกันภัยโดยตรง</t>
  </si>
  <si>
    <t>Direct Premiums</t>
  </si>
  <si>
    <t xml:space="preserve">    1.2 รับประกันภัยต่อ</t>
  </si>
  <si>
    <t>Reinsurance Assumed</t>
  </si>
  <si>
    <t xml:space="preserve">    1.3 เอาประกันภัยต่อ</t>
  </si>
  <si>
    <t>Reinsurance Ceded</t>
  </si>
  <si>
    <t xml:space="preserve">    1.4 สุทธิ (1.1+1.2-1.3)</t>
  </si>
  <si>
    <t>Net</t>
  </si>
  <si>
    <t>Renewal Premiums (Less Refund)</t>
  </si>
  <si>
    <t xml:space="preserve">    2.1 รับประกันภัยโดยตรง</t>
  </si>
  <si>
    <t xml:space="preserve">    2.2 รับประกันภัยต่อ</t>
  </si>
  <si>
    <t xml:space="preserve">    2.3 เอาประกันภัยต่อ</t>
  </si>
  <si>
    <t xml:space="preserve">    2.4 สุทธิ (2.1+2.2-2.3)</t>
  </si>
  <si>
    <t>Single Premiums (Less Refund)</t>
  </si>
  <si>
    <t xml:space="preserve">    3.1 รับประกันภัยโดยตรง</t>
  </si>
  <si>
    <t xml:space="preserve">    3.2 รับประกันภัยต่อ</t>
  </si>
  <si>
    <t xml:space="preserve">    3.3 เอาประกันภัยต่อ</t>
  </si>
  <si>
    <t xml:space="preserve">    3.4 สุทธิ (3.1+3.2-3.3)</t>
  </si>
  <si>
    <t>4. รวมทั้งสิ้น (1+2+3)</t>
  </si>
  <si>
    <t>Total (1+2+3)</t>
  </si>
  <si>
    <t xml:space="preserve">    4.1 รับประกันภัยโดยตรง</t>
  </si>
  <si>
    <t xml:space="preserve">    4.2 รับประกันภัยต่อ</t>
  </si>
  <si>
    <t xml:space="preserve">    4.3 เอาประกันภัยต่อ</t>
  </si>
  <si>
    <t xml:space="preserve">    4.4 สุทธิ (4.1+4.2-4.3)</t>
  </si>
  <si>
    <t>รวมทั้งสิ้น 
Grand Total</t>
  </si>
  <si>
    <t>%
+ (-)</t>
  </si>
  <si>
    <t>สามัญ
Ordinary</t>
  </si>
  <si>
    <t>อุตสาหกรรม
Industrial</t>
  </si>
  <si>
    <t>กลุ่ม
Group</t>
  </si>
  <si>
    <t>ประกันภัยอุบัติเหตุส่วนบุคคล (PA)</t>
  </si>
  <si>
    <t>ปี / Year</t>
  </si>
  <si>
    <t>แบบบำนาญ
Annuity</t>
  </si>
  <si>
    <t>แบบยูนิตลิงค์
Unit-Linked</t>
  </si>
  <si>
    <t>แบบยูนิเวอร์แซลไลฟ์
Universal Life</t>
  </si>
  <si>
    <t>1.  เบี้ยประกันภัยที่ถือเป็นรายได้</t>
  </si>
  <si>
    <t>2.  รายได้ค่าจ้างและค่าบำเหน็จ</t>
  </si>
  <si>
    <t>3.  รายได้จากการลงทุนสุทธิ</t>
  </si>
  <si>
    <t>4.  รวม (1+2+3)</t>
  </si>
  <si>
    <t>5.  สำรองประกันภัยสำหรับสัญญาประกันภัยระยะยาวเพิ่ม (ลด)</t>
  </si>
  <si>
    <t>6.  สำรองความเสี่ยงภัยที่ยังไม่สิ้นสุดเพิ่ม (ลด)</t>
  </si>
  <si>
    <t>7.  เงินจ่ายตามกรมธรรม์ประกันภัยที่เกิดขึ้นระหว่างปี</t>
  </si>
  <si>
    <t>8.  ค่าสินไหมทดแทนที่เกิดขึ้นระหว่างปี</t>
  </si>
  <si>
    <t>9.  ค่าจ้างและค่าบำเหน็จ</t>
  </si>
  <si>
    <t>10.  ค่าใช้จ่ายในการรับประกันภัยอื่น</t>
  </si>
  <si>
    <t>11.  ค่าใช้จ่ายในการดำเนินงาน</t>
  </si>
  <si>
    <t>12.  รวม (5+6+7+8+9+10+11)</t>
  </si>
  <si>
    <t>13.  กำไร (ขาดทุน) จากการรับประกันภัย (4-12)</t>
  </si>
  <si>
    <t>14.  รายได้อื่น</t>
  </si>
  <si>
    <t>15.  ค่าใช้จ่ายอื่น</t>
  </si>
  <si>
    <t>16.  กำไร (ขาดทุน) จากการดำเนินงาน (13+14-15)</t>
  </si>
  <si>
    <t xml:space="preserve">  17.2  กำไร (ขาดทุน) จากการโอนเปลี่ยนประเภทเงินลงทุน</t>
  </si>
  <si>
    <t>กำไรขาดทุนเบ็ดเสร็จอื่น</t>
  </si>
  <si>
    <t>1.  ค่าจ้างและค่าบำเหน็จ</t>
  </si>
  <si>
    <t xml:space="preserve">  1.3  ผู้บริหารตัวแทนประกันชีวิต</t>
  </si>
  <si>
    <t xml:space="preserve">  1.4  รวม (1.1+1.2+1.3)</t>
  </si>
  <si>
    <t>2.  ค่าใช้จ่ายในการรับประกันภัยอื่น</t>
  </si>
  <si>
    <t xml:space="preserve">  2.2  ค่าตรวจสุขภาพ</t>
  </si>
  <si>
    <t xml:space="preserve">  2.3  ค่าใช้จ่ายส่งเสริมการขาย</t>
  </si>
  <si>
    <t xml:space="preserve">  2.4  อื่น ๆ</t>
  </si>
  <si>
    <t xml:space="preserve">  2.5  รวมค่าใช้จ่ายในการรับประกันภัยอื่น</t>
  </si>
  <si>
    <t>3.  ค่าใช้จ่ายสำนักงาน</t>
  </si>
  <si>
    <t xml:space="preserve">  3.1  ผลประโยชน์พนักงาน</t>
  </si>
  <si>
    <t xml:space="preserve">    3.1.1  เงินเดือน</t>
  </si>
  <si>
    <t xml:space="preserve">    3.1.2  ผลประโยชน์อื่น -ระยะสั้น</t>
  </si>
  <si>
    <t xml:space="preserve">    3.1.3  ผลประโยชน์อื่น -ระยะยาว</t>
  </si>
  <si>
    <t xml:space="preserve">    3.1.4  รวม</t>
  </si>
  <si>
    <t xml:space="preserve">    3.2.1  ค่าเช่า</t>
  </si>
  <si>
    <t xml:space="preserve">    3.2.2  ค่าซ่อมแซมและบำรุงรักษา</t>
  </si>
  <si>
    <t xml:space="preserve">    3.2.3  ค่าเบี้ยประกันภัย</t>
  </si>
  <si>
    <t xml:space="preserve">    3.2.4  ค่าไฟฟ้าและน้ำประปา</t>
  </si>
  <si>
    <t xml:space="preserve">    3.2.5  ค่าใช้จ่ายสมองกล</t>
  </si>
  <si>
    <t xml:space="preserve">    3.2.6  ค่าเสื่อมราคา</t>
  </si>
  <si>
    <t xml:space="preserve">    3.2.8  รวม</t>
  </si>
  <si>
    <t xml:space="preserve">  3.3  ค่าภาษีอากร</t>
  </si>
  <si>
    <t xml:space="preserve">  3.4  หนี้สูญและหนี้สงสัยจะสูญ</t>
  </si>
  <si>
    <t xml:space="preserve">  3.5  ค่าใช้จ่ายอื่น</t>
  </si>
  <si>
    <t xml:space="preserve">    3.5.1  ค่าใช้จ่ายเดินทาง</t>
  </si>
  <si>
    <t xml:space="preserve">    3.5.2  ค่าไปรษณีย์และสื่อสาร</t>
  </si>
  <si>
    <t xml:space="preserve">    3.5.3  ค่าเครื่องเขียนและแบบพิมพ์</t>
  </si>
  <si>
    <t xml:space="preserve">    3.5.4  ค่าธรรมเนียมวิชาชีพ</t>
  </si>
  <si>
    <t xml:space="preserve">    3.5.6  ค่าใช้จ่ายยานพาหนะ</t>
  </si>
  <si>
    <t xml:space="preserve">    3.5.7  ค่าโฆษณา</t>
  </si>
  <si>
    <t xml:space="preserve">    3.5.8  ค่ารับรอง</t>
  </si>
  <si>
    <t xml:space="preserve">    3.5.9  ค่าการกุศล</t>
  </si>
  <si>
    <t xml:space="preserve">    3.5.10  ค่าบำรุงสมาคมและสถาบัน</t>
  </si>
  <si>
    <t xml:space="preserve">    3.5.11  ค่าธรรมเนียมและค่าปรับ</t>
  </si>
  <si>
    <t xml:space="preserve">    3.5.12  อื่น ๆ </t>
  </si>
  <si>
    <t xml:space="preserve">    3.5.14  รวม</t>
  </si>
  <si>
    <t>ปี
Year</t>
  </si>
  <si>
    <t>ตัวแทนที่ได้รับใบอนุญาตทั้งสิ้น
Total Number of License at The End of Year</t>
  </si>
  <si>
    <t>หมายเหตุ  :  ฝ่ายพัฒนาระบบใบอนุญาต สำนักงาน คปภ.</t>
  </si>
  <si>
    <t>Remark    :  Data from Office of Insurance Commission</t>
  </si>
  <si>
    <t>นายหน้าบุคคลธรรมดาที่ได้รับใบอนุญาตทั้งสิ้น
Total Number of Licence at The End of Year</t>
  </si>
  <si>
    <t>เงินจ่ายตามกรมธรรม์ประกันภัยที่เกิดขึ้นระหว่างปี / Benefit Payments During of Year</t>
  </si>
  <si>
    <t>ค่าใช้จ่าย / Expenses</t>
  </si>
  <si>
    <t>รวมทั้งหมด
Grand Total</t>
  </si>
  <si>
    <t>ครบกำหนด</t>
  </si>
  <si>
    <t>มรณกรรม</t>
  </si>
  <si>
    <t>เวนคืน</t>
  </si>
  <si>
    <t>เงินได้ประจำ</t>
  </si>
  <si>
    <t>อุบัติเหตุและทุพพลภาพ</t>
  </si>
  <si>
    <t>เงินปันผล</t>
  </si>
  <si>
    <t>ค่าจ้างหรือค่าบำเหน็จ</t>
  </si>
  <si>
    <t>Maturity</t>
  </si>
  <si>
    <t>Death</t>
  </si>
  <si>
    <t>Surrender</t>
  </si>
  <si>
    <t>Annuity</t>
  </si>
  <si>
    <t>Accident &amp; Disability</t>
  </si>
  <si>
    <t>Others</t>
  </si>
  <si>
    <t>Total</t>
  </si>
  <si>
    <t>Dividends</t>
  </si>
  <si>
    <t>Operating Expenses</t>
  </si>
  <si>
    <t xml:space="preserve">ปี
YEAR                    </t>
  </si>
  <si>
    <t>เงินจ่ายเพื่อการประกัน</t>
  </si>
  <si>
    <t>Commission &amp; Brokerages</t>
  </si>
  <si>
    <t>Others Expenses</t>
  </si>
  <si>
    <t>เงินจ่ายตามกรมธรรม์ประกันภัย / Benefit Payments</t>
  </si>
  <si>
    <t>ค่าใช้จ่ายในการดำเนินงาน / Operating Expenses</t>
  </si>
  <si>
    <t xml:space="preserve">    ค่าใช้จ่ายในการรับประกันภัยอื่น</t>
  </si>
  <si>
    <t>Underwriting
Expenses</t>
  </si>
  <si>
    <t>เงินปันผลตาม
กรมธรรม์ประกันภัย</t>
  </si>
  <si>
    <t>ค่าใช้จ่ายในการ
รับประกันอื่น</t>
  </si>
  <si>
    <t>ค่าใช้จ่ายในการ
ดำเนินงาน</t>
  </si>
  <si>
    <t>Commissions &amp; 
Brokerages</t>
  </si>
  <si>
    <t>Operating
Expenses</t>
  </si>
  <si>
    <t>หน่วย (Unit) : ล้านบาท (million Baht)</t>
  </si>
  <si>
    <t>หน่วย (Unit) : พันบาท (Thousand Baht)</t>
  </si>
  <si>
    <t>แบบบำนาญ (Annuity)</t>
  </si>
  <si>
    <t>แบบยูนิตลิงค์ (Unit-Linked)</t>
  </si>
  <si>
    <t>แบบยูนิเวอร์แซลไลฟ์ (Universal Life)</t>
  </si>
  <si>
    <t>การประกันภัยอุบัติเหตุส่วนบุคคล
(Personal Accident)</t>
  </si>
  <si>
    <t>Sum Insured
(per Policy)</t>
  </si>
  <si>
    <t>จำนวนเงินเอาประกันภัย
เฉลี่ยต่อกรมธรรม์</t>
  </si>
  <si>
    <t>จำนวนเงิน
เอาประกันภัย</t>
  </si>
  <si>
    <t xml:space="preserve">สาเหตุ
Type             </t>
  </si>
  <si>
    <t>%
Share</t>
  </si>
  <si>
    <t>อุตสาหกรรม/Industrial
3</t>
  </si>
  <si>
    <t>การประกันชีวิตกรมธรรม์หลัก / Main Policy</t>
  </si>
  <si>
    <t>สัญญาเพิ่มเติม / Rider</t>
  </si>
  <si>
    <t>รวม / Total
(11+12+13)
14</t>
  </si>
  <si>
    <t>รวม / Grand Total
(10+14)
15</t>
  </si>
  <si>
    <t>อุบัติเหตุ
Accident</t>
  </si>
  <si>
    <t>สุขภาพ
Health</t>
  </si>
  <si>
    <t>อื่นๆ
Others</t>
  </si>
  <si>
    <t>เบี้ยประกันภัยจ่ายครั้งเดียว / Single Premiums</t>
  </si>
  <si>
    <t>เบี้ยประกันภัยปีต่อไป / Renewal Premiums</t>
  </si>
  <si>
    <t>เบี้ยประกันภัยปีแรก / First Year Premiums</t>
  </si>
  <si>
    <t>รวมเบี้ยประกันภัยรับทั้งสิ้น / Total Premiums</t>
  </si>
  <si>
    <t>หน่วย : ล้านบาท (Unit : Million Baht)</t>
  </si>
  <si>
    <t>1.  เบี้ยประกันภัยรับสุทธิ</t>
  </si>
  <si>
    <t xml:space="preserve">  1.1  หัก ส่วนที่ไม่ใช่เบี้ยประกันภัยรับตามมาตรฐานการบัญชี</t>
  </si>
  <si>
    <t xml:space="preserve">  1.2  เบี้ยประกันภัยรับสุทธิตามมาตรฐานการบัญชี (1 - 1.1)</t>
  </si>
  <si>
    <t>2.  สำรองเบี้ยประกันภัยที่ยังไม่ถือเป็นรายได้</t>
  </si>
  <si>
    <t xml:space="preserve">  2.1  ปีที่แล้ว</t>
  </si>
  <si>
    <t xml:space="preserve">  2.2  ปีปัจจุบัน</t>
  </si>
  <si>
    <t>3.  เบี้ยประกันภัยที่ถือเป็นรายได้ (1.2 + (2.1 -2.2))</t>
  </si>
  <si>
    <t>4.  รายได้ค่าจ้างและค่าบำเหน็จ</t>
  </si>
  <si>
    <t>5.  รายได้จากการลงทุนสุทธิ</t>
  </si>
  <si>
    <t>6.  รวมรายได้ (3+4+5)</t>
  </si>
  <si>
    <t>7.  สำรองประกันภัยสำหรับสัญญาประกันภัยระยะยาว</t>
  </si>
  <si>
    <t xml:space="preserve">  7.1  ปีที่แล้ว</t>
  </si>
  <si>
    <t xml:space="preserve">  7.2  ปีปัจจุบัน</t>
  </si>
  <si>
    <t>9.  สำรองประกันภัยสำหรับสัญญาประกันภัยระยะสั้น</t>
  </si>
  <si>
    <t xml:space="preserve">  9.1  สำรองความเสี่ยงภัยที่ยังไม่สิ้นสุด</t>
  </si>
  <si>
    <t xml:space="preserve">    9.1.1 ปีที่แล้ว</t>
  </si>
  <si>
    <t xml:space="preserve">    9.1.2 ปีปัจจุบัน</t>
  </si>
  <si>
    <t>10.  เงินจ่ายตามกรมธรรม์ประกันภัยที่เกิดขึ้นระหว่างปี</t>
  </si>
  <si>
    <t xml:space="preserve">  10.1  เงินครบกำหนด</t>
  </si>
  <si>
    <t xml:space="preserve">  10.2  เงินค่ามรณกรรม</t>
  </si>
  <si>
    <t xml:space="preserve">  10.3  เงินค่าเวนคืนกรมธรรม์ประกันภัย</t>
  </si>
  <si>
    <t xml:space="preserve">  10.4  เงินได้ประจำตามกรมธรรม์แบบบำนาญ</t>
  </si>
  <si>
    <t xml:space="preserve">  10.5  เงินปันผลตามกรมธรรม์ประกันภัย</t>
  </si>
  <si>
    <t xml:space="preserve">  10.6  อื่นๆ</t>
  </si>
  <si>
    <t xml:space="preserve">  10.7  รวม (10.1+10.2+10.3+10.4+10.5+10.6)</t>
  </si>
  <si>
    <t>11.  ค่าสินไหมทดแทนจ่ายระหว่างปี</t>
  </si>
  <si>
    <t>12.  สำรองค่าสินไหมทดแทน</t>
  </si>
  <si>
    <t xml:space="preserve">  12.1  เกิดขึ้นแล้วแต่ยังไม่ได้รับรายงาน</t>
  </si>
  <si>
    <t xml:space="preserve">    12.1.1 ปีที่แล้ว</t>
  </si>
  <si>
    <t xml:space="preserve">    12.1.2 ปีปัจจุบัน</t>
  </si>
  <si>
    <t xml:space="preserve">  12.2  เกิดขึ้นแล้วและได้รับรายงานแล้ว</t>
  </si>
  <si>
    <t xml:space="preserve">    12.2.1 ปีที่แล้ว</t>
  </si>
  <si>
    <t xml:space="preserve">    12.2.2 ปีปัจจุบัน</t>
  </si>
  <si>
    <t xml:space="preserve">  12.3  รวมสำรองค่าสินไหมทดแทน(12.1.2+12.2.2)</t>
  </si>
  <si>
    <t>13.  ค่าสินไหมทดแทนที่เกิดขึ้นระหว่างปี (11+(12.1.2-12.1.1)+(12.2.2-12.2.1))</t>
  </si>
  <si>
    <t>14.  รวมเงินสำรองประกันภัย เงินจ่ายตามกรมธรรม์และค่าสินไหมทดแทน (8+9.2+10.7+13)</t>
  </si>
  <si>
    <t>15.  ค่าจ้างและค่าบำเหน็จ</t>
  </si>
  <si>
    <t>16.  ค่าใช้จ่ายในการรับประกันภัยอื่น</t>
  </si>
  <si>
    <t>17.  ค่าใช้จ่ายในการดำเนินงาน</t>
  </si>
  <si>
    <t>18.  รวมค่าใช้จ่าย (15+16+17)</t>
  </si>
  <si>
    <t>19.  กำไร (ขาดทุน) จากการรับประกันภัย (6-14-18)</t>
  </si>
  <si>
    <t>เงินเอาประกันภัยเฉลี่ยต่อกรมธรรม์
Sum Insured per Policy</t>
  </si>
  <si>
    <t>จำนวนเงินเอาประกันภัย
Sum Insured</t>
  </si>
  <si>
    <t>ผลิตภัณฑ์ประกันชีวิตแบบบำนาญ (Annuity)</t>
  </si>
  <si>
    <t>ผลิตภัณฑ์ประกันชีวิตแบบยูนิตลิงค์ (Unit-Linked)</t>
  </si>
  <si>
    <t>ผลิตภัณฑ์ประกันชีวิตแบบยูนิเวอร์แซลไลฟ์ (Universal Life)</t>
  </si>
  <si>
    <t>การประกันภัยอุบัติเหตุส่วนบุคคล (Personal Accident)</t>
  </si>
  <si>
    <t>จำนวนเงิน (ล้านบาท)
Amount (million baht)</t>
  </si>
  <si>
    <t xml:space="preserve">   ผลิตภัณฑ์ประกันชีวิตแบบบำนาญ (Annuity)</t>
  </si>
  <si>
    <t xml:space="preserve">   ผลิตภัณฑ์ประกันชีวิตแบบยูนิตลิงค์ (Unit-Linked)</t>
  </si>
  <si>
    <t xml:space="preserve">   ผลิตภัณฑ์ประกันชีวิตแบบยูนิเวอร์แซลไลฟ์ (Universal Life)</t>
  </si>
  <si>
    <t xml:space="preserve">   สัญญาเพิ่มเติม (อุบัติเหตุ) (Accident Rider)</t>
  </si>
  <si>
    <t xml:space="preserve">   สัญญาเพิ่มเติม (สุขภาพ) (Health Rider)</t>
  </si>
  <si>
    <t xml:space="preserve">   สัญญาเพิ่มเติม (อื่นๆ) (Others Rider)</t>
  </si>
  <si>
    <t>รวมสินทรัพย์ (Total Assets)</t>
  </si>
  <si>
    <t xml:space="preserve">   เงินลงทุนในหลักทรัพย์  </t>
  </si>
  <si>
    <t xml:space="preserve">   เงินให้กู้ยืม</t>
  </si>
  <si>
    <t xml:space="preserve">   เงินลงทุนอื่น</t>
  </si>
  <si>
    <t xml:space="preserve">   เงินสดและเงินฝากกับสถาบันการเงิน  </t>
  </si>
  <si>
    <t>12.</t>
  </si>
  <si>
    <t>ประชากร (ล้านคน)
Population (Million)</t>
  </si>
  <si>
    <t xml:space="preserve">รายงานประจำปี 2558 ของสมาคมประกันชีวิตไทย
สินทรัพย์ (ราคาประเมิน) </t>
  </si>
  <si>
    <t>ตารางที่ 14.1 สินทรัพย์ของธุรกิจประกันชีวิต ปี 2558 (ราคาประเมิน)</t>
  </si>
  <si>
    <t>TABLE 14.1 ASSETS OF LIFE INSURANCE BUSINESS IN 2015 (ADMITTED)</t>
  </si>
  <si>
    <t>รายงานประจำปี 2558 ของสมาคมประกันชีวิตไทย
หนี้สินและส่วนของเจ้าของ</t>
  </si>
  <si>
    <t>ตารางที่ 15.1 หนี้สินของธุรกิจประกันชีวิต ปี 2558 (ราคาประเมิน)</t>
  </si>
  <si>
    <t>TABLE 15.1 LIABILITY OF LIFE INSURANCE BUSINESS IN 2015 (ADMITTED)</t>
  </si>
  <si>
    <t xml:space="preserve">  จำนวนเงินเอาประกันภัย
(ล้านบาท)
Sum Insured (million baht)</t>
  </si>
  <si>
    <t>จำนวนกรมธรรม์ประกันภัย
Number of  Policies</t>
  </si>
  <si>
    <t xml:space="preserve">   อสังหาริมทรัพย์เพื่อการลงทุน  </t>
  </si>
  <si>
    <t xml:space="preserve">   สินทรัพย์ลงทุนที่ผู้เอาประกันภัยรับความเสี่ยง  </t>
  </si>
  <si>
    <t>สินทรัพย์ลงทุน (Investment Assets)</t>
  </si>
  <si>
    <t xml:space="preserve">Remark : Yield Rate 2015  =  Net Investment Income 2015 / ((Total Investment Assets 2015 + 2014) / 2) </t>
  </si>
  <si>
    <t>รวมสินทรัพย์ลงทุน ปี 2557 (Total Investment Assets in 2014)</t>
  </si>
  <si>
    <t>รวมสินทรัพย์ลงทุน ปี 2558 (Total Investment Assets in 2015)</t>
  </si>
  <si>
    <t>16.</t>
  </si>
  <si>
    <t>สินทรัพย์
Assets</t>
  </si>
  <si>
    <t>จำนวนเงิน
Amount</t>
  </si>
  <si>
    <t>สัดส่วน
(%)</t>
  </si>
  <si>
    <t>เงินสำรองประกันภัย (Life  Policy  Reserves)</t>
  </si>
  <si>
    <t>หนี้สินอื่นตามกรมธรรม์ประกันภัย (Due  to  Insureds)</t>
  </si>
  <si>
    <t>เงินให้กู้ยืม (Loans)</t>
  </si>
  <si>
    <t>เงินลงทุนอื่น (Other  Investment)</t>
  </si>
  <si>
    <t>(Cash  and  Financial  Institution  Deposits)</t>
  </si>
  <si>
    <t>(Immovable  Assets and Operating Assets)</t>
  </si>
  <si>
    <t>เบี้ยประกันภัยค้างรับ (Uncollected  Premiums)</t>
  </si>
  <si>
    <t>รายได้จากการลงทุนค้างรับ (Accrued  Income)</t>
  </si>
  <si>
    <t xml:space="preserve">       * ใช้สำหรับสาขาของบริษัทต่างประเทศ (use for foreige brance)</t>
  </si>
  <si>
    <t xml:space="preserve">ปี
Year                </t>
  </si>
  <si>
    <t>สินทรัพย์ลงทุน
Investment Assets</t>
  </si>
  <si>
    <t>อัตราผลตอบแทนจากการลงทุน
Yield Rate</t>
  </si>
  <si>
    <t xml:space="preserve">ปี                      </t>
  </si>
  <si>
    <t>สินทรัพย์รวม</t>
  </si>
  <si>
    <t>สินทรัพย์เพิ่ม</t>
  </si>
  <si>
    <t>Year</t>
  </si>
  <si>
    <t>Total Assets</t>
  </si>
  <si>
    <t>Assets Increased</t>
  </si>
  <si>
    <t>รายได้สุทธิจากการลงทุนสุทธิ
Net Investment Income</t>
  </si>
  <si>
    <t>1  เงินลงทุนในหลักทรัพย์ (Security)</t>
  </si>
  <si>
    <t>Allianz Ayudhya Assurance Public Co.,Ltd.</t>
  </si>
  <si>
    <t>Thai Life Insurance Public Co.,Ltd.</t>
  </si>
  <si>
    <t>สมาคมประกันชีวิตไทย The Thai Life Assurance Association (TLAA), E-mail : tlaa@tlaa.org</t>
  </si>
  <si>
    <t>1. เบี้ยประกันภัยปีแรก (First Year Premium)</t>
  </si>
  <si>
    <t>2. เบี้ยประกันภัยปีต่อไป (Renewal Premium)</t>
  </si>
  <si>
    <t>3. เบี้ยประกันภัยจ่ายครั้งเดียว (Single Premium)</t>
  </si>
  <si>
    <t>เงินลงทุนในหลักทรัพย์ (Securities)</t>
  </si>
  <si>
    <t>อสังหาริมทรัพย์และสินทรัพย์ดำเนินงาน</t>
  </si>
  <si>
    <t>อสังหาริมทรัพย์อื่น (Other Immovable Assets)</t>
  </si>
  <si>
    <t>สินทรัพย์จากการประกันภัยต่อ (Reinsurance Asset)</t>
  </si>
  <si>
    <t>สินทรัพย์อื่น (Other Assets)</t>
  </si>
  <si>
    <t>บัญชีเดินสะพัดสำนักงานใหญ่* (Head Office Account)*</t>
  </si>
  <si>
    <t xml:space="preserve">เงินสดและเงินฝากกับสถาบันการเงิน </t>
  </si>
  <si>
    <t>ตราสารอนุพันธ์ (Derivatives)</t>
  </si>
  <si>
    <t>ค่าความนิยม (Goodwill)</t>
  </si>
  <si>
    <t>สินทรัพย์ลงทุนที่ผู้เอาประกันภัยรับความเสี่ยง</t>
  </si>
  <si>
    <t>เงินที่ต้องจ่ายตามกรมธรรม์ประกันภัยค้างจ่าย (Unpaid Losses)</t>
  </si>
  <si>
    <t xml:space="preserve">หนี้สินจากการประกันภัยต่อ </t>
  </si>
  <si>
    <t>(Amount Withheld on Reinsurance Treaties)</t>
  </si>
  <si>
    <t>เงินเบิกเกินบัญชีและเงินกู้ยืม (Loans and Bank Overdraft)</t>
  </si>
  <si>
    <t xml:space="preserve">หนี้สินจากสัญญาลงทุน     </t>
  </si>
  <si>
    <t>หนี้สินอื่นๆ (Other Liabilities)</t>
  </si>
  <si>
    <t>17.</t>
  </si>
  <si>
    <t>18.</t>
  </si>
  <si>
    <t xml:space="preserve">เงินลงทุนจากสำนักงานใหญ่*    </t>
  </si>
  <si>
    <t xml:space="preserve">ใบสำคัญแสดงสิทธิที่จะซื้อหุ้น    </t>
  </si>
  <si>
    <t xml:space="preserve">ส่วนเกิน (ต่ำกว่า) มูลค่าหุ้น    </t>
  </si>
  <si>
    <t xml:space="preserve">องค์ประกอบอื่นของส่วนของเจ้าของ    </t>
  </si>
  <si>
    <t xml:space="preserve">หุ้นทุนซื้อคืน    </t>
  </si>
  <si>
    <t>รวมหนี้สิน (Total Liabilities)</t>
  </si>
  <si>
    <t>หนี้สินภาษีเงินได้รอตัดบัญชี (Deferred Tax Liability)</t>
  </si>
  <si>
    <t>สินทรัพย์ภาษีเงินได้รอตัดบัญชี (Deferred Tax Asset)</t>
  </si>
  <si>
    <t>ทุนชำระแล้ว (paid-up share capital)</t>
  </si>
  <si>
    <t>กำไร (ขาดทุน) สะสม (Retained earnings)</t>
  </si>
  <si>
    <t>ภาษีเงินได้ค้างจ่าย (Income tax payable)</t>
  </si>
  <si>
    <t xml:space="preserve">           (Including Capital Gain (Loss))</t>
  </si>
  <si>
    <t>1.1</t>
  </si>
  <si>
    <t>1.2</t>
  </si>
  <si>
    <t>1.3</t>
  </si>
  <si>
    <t>2.4</t>
  </si>
  <si>
    <t>2.5</t>
  </si>
  <si>
    <r>
      <rPr>
        <sz val="17"/>
        <color theme="0"/>
        <rFont val="TH SarabunPSK"/>
        <family val="2"/>
      </rPr>
      <t>หมายเหตุ</t>
    </r>
    <r>
      <rPr>
        <sz val="17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</si>
  <si>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หมายเหตุ : "N/A" หมายถึง ไม่มีข้อมูลในปีนั้นๆ</t>
  </si>
  <si>
    <t>ผลิตภัณฑ์ประกันชีวิตแบบทั่วไป (Main Policy)</t>
  </si>
  <si>
    <t>สะสมทรัพย์ (Endowment)</t>
  </si>
  <si>
    <t>อื่น ๆ (Others)</t>
  </si>
  <si>
    <t>ผลิตภัณฑ์ประกันชีวิตแบบบำนาญ
(Annuity)</t>
  </si>
  <si>
    <t>ผลิตภัณฑ์ประกันชีวิตแบบยูนิตลิงค์
(Unit-Linked)</t>
  </si>
  <si>
    <t>ผลิตภัณฑ์ประกันชีวิตแบบยูนิเวอร์แซลไลฟ์
(Universal Life)</t>
  </si>
  <si>
    <t>รวมทั้งหมด (Grand Total)</t>
  </si>
  <si>
    <t>ผลิตภัณฑ์ประกันชีวิต
แบบบำนาญ (Annuity)</t>
  </si>
  <si>
    <t>ประเภทสามัญ
(Ordinary)</t>
  </si>
  <si>
    <t>รวม
(Total)</t>
  </si>
  <si>
    <t>ประเภทอุตสาหกรรม
(Industrial)</t>
  </si>
  <si>
    <t>ประเภทกลุ่ม
(Group)</t>
  </si>
  <si>
    <t>ผลิตภัณฑ์แบบบำนาญ
(Annuity)</t>
  </si>
  <si>
    <t>ผลิตภัณฑ์แบบยูนิตลิงค์
(Unit-Linked)</t>
  </si>
  <si>
    <t>ผลิตภัณฑ์แบบยูนิเวอร์แซลไลฟ์
(Universal Life)</t>
  </si>
  <si>
    <t>ผลิตภัณฑ์ประกันชีวิต (Products)</t>
  </si>
  <si>
    <t>3. เบี้ยประกันภัยจ่ายครั้งเดียว 
(หักส่งคืนแล้ว)</t>
  </si>
  <si>
    <t>รวมส่วนของเจ้าของ (Total Owner’s Equity)</t>
  </si>
  <si>
    <t xml:space="preserve">  รวมหนี้สินและส่วนของเจ้าของ</t>
  </si>
  <si>
    <t>Total Liabilities and Owner’s Equity</t>
  </si>
  <si>
    <t>รวมหนี้สินและส่วนของเจ้าของ
Liabilities  and  Owner’s Equity</t>
  </si>
  <si>
    <t xml:space="preserve">             :  ข้อมูลอุบัติเหตุและทุพพลภาพ จะรวมอยู่ใน Sheet 13.1 ข้อ 7 เงินจ่ายตามกรมธรรม์ประกันภัยที่เกิดขึ้นระหว่างปี</t>
  </si>
  <si>
    <t xml:space="preserve">             :  ข้อมูลเงินจ่ายเพื่อการประกันสุขภาพ จะรวมอยู่ใน Sheet 13.1 ข้อ 7 เงินจ่ายตามกรมธรรม์ประกันภัยที่เกิดขึ้นระหว่างปี</t>
  </si>
  <si>
    <t>รายจ่าย
อื่น</t>
  </si>
  <si>
    <t>หมายเหตุ  :  1. ไม่รวมข้อมูล บมจ.ไทยรีประกันชีวิต</t>
  </si>
  <si>
    <t xml:space="preserve">                2. จำนวนประชากรที่ลดลงในปี 2547 เนื่องมาจากการแก้ไขปรับปรุงทะเบียนราษฎรทั่วราชอาณาจักร ซึ่งมีชื่อเกินและซ้ำซ้อน</t>
  </si>
  <si>
    <t xml:space="preserve">                 2. The Total population in 2004 decreased because there was an adjustment in duplicated names.</t>
  </si>
  <si>
    <t>รวมหนี้สินและส่วนของเจ้าของ (Liabilities&amp;Owner’s Equity)</t>
  </si>
  <si>
    <t xml:space="preserve">   ส่วนของเจ้าของ (Owner’s Equity)</t>
  </si>
  <si>
    <t>สารบัญรายงานสถิติประจำปี  2558</t>
  </si>
  <si>
    <t>Index for Annual Statistic Report IN 2015</t>
  </si>
  <si>
    <t>Sheet</t>
  </si>
  <si>
    <t>Page</t>
  </si>
  <si>
    <t>หน้า</t>
  </si>
  <si>
    <t>T1 Po. Inforce 2014</t>
  </si>
  <si>
    <t>หัวข้อ</t>
  </si>
  <si>
    <t>Topics</t>
  </si>
  <si>
    <t>ลำดับ</t>
  </si>
  <si>
    <t>T2 Po. Increased 2015</t>
  </si>
  <si>
    <t>T2.1, 2.2, 2.3 Po. Increased</t>
  </si>
  <si>
    <t>TABLE 2.3 OTHERS IN 2015</t>
  </si>
  <si>
    <t>T3 New Bus, T8 Po. Inforce</t>
  </si>
  <si>
    <t>T4 New Bus, T5 Po. Inforce</t>
  </si>
  <si>
    <t>No.</t>
  </si>
  <si>
    <t>Companies</t>
  </si>
  <si>
    <t>บริษัท</t>
  </si>
  <si>
    <t>Code</t>
  </si>
  <si>
    <t>ตารางที่ 21 บริษัทสมาชิกสมาคมประกันชีวิตไทย</t>
  </si>
  <si>
    <t>Table 21 Members of TLAA</t>
  </si>
  <si>
    <t>ตารางที่ 21 บริษัทประกันชีวิตสมาคมประกันชีวิตไทย</t>
  </si>
  <si>
    <t>/ 2016</t>
  </si>
  <si>
    <t>Chubb Life Assurance Public Co.,Ltd.</t>
  </si>
  <si>
    <t>MBK Life</t>
  </si>
  <si>
    <t>CHUBB</t>
  </si>
  <si>
    <t>/ 2017</t>
  </si>
  <si>
    <t>ค่าจ้างและค่าบำเหน็จ</t>
  </si>
  <si>
    <t>8.  สำรองประกันภัยสำหรับสัญญาประกันภัยระยะยาว
เพิ่ม (ลด) (7.2 - 7.1)</t>
  </si>
  <si>
    <t>อุบัติเหตุ / Acc
11</t>
  </si>
  <si>
    <t>สุขภาพ / Health
12</t>
  </si>
  <si>
    <t>อื่นๆ / Others
13</t>
  </si>
  <si>
    <t>AIA Co.,Ltd.</t>
  </si>
  <si>
    <t>ครบกำหนด (Maturity)</t>
  </si>
  <si>
    <t>เวนคืน (Surrender)</t>
  </si>
  <si>
    <t>ยกเลิกหรือขาดอายุ (Cancellation and Lapsation Policies)</t>
  </si>
  <si>
    <t>อัตราผลตอบแทนจากการลงทุน (Yield Rate)</t>
  </si>
  <si>
    <t>จำนวน
กรมธรรม์</t>
  </si>
  <si>
    <t xml:space="preserve">No. of 
Policies </t>
  </si>
  <si>
    <t>จำนวน
เงินเอาประกันภัย</t>
  </si>
  <si>
    <t>/ 2018</t>
  </si>
  <si>
    <t>No. of 
Policies</t>
  </si>
  <si>
    <t xml:space="preserve">No. of 
Policie </t>
  </si>
  <si>
    <t>ครบกำหนด 
(MATURITY)</t>
  </si>
  <si>
    <t>มรณกรรม 
(DEATH)</t>
  </si>
  <si>
    <t>เวนคืน 
(SURRENDER)</t>
  </si>
  <si>
    <t>ยกเลิกหรือขาดอายุ 
(CANCELLATION AND 
LAPSATION)</t>
  </si>
  <si>
    <t>จำนวน
กรมธรรม์
No. of 
Policies</t>
  </si>
  <si>
    <t>เงินเอา
ประกันภัย
Sum Insured</t>
  </si>
  <si>
    <t xml:space="preserve">  9.2  สำรองประกันภัยสำหรับสัญญาประกันภัยระยะสั้นเพิ่ม (ลด) ((ค่าที่มากกว่าระหว่าง 0 และ (9.1.2 - 2.2) - (ค่าที่มากกว่าระหว่าง 0 และ (9.1.1 - 2.1))</t>
  </si>
  <si>
    <t>/ 2019</t>
  </si>
  <si>
    <r>
      <rPr>
        <sz val="28"/>
        <color theme="0"/>
        <rFont val="TH SarabunPSK"/>
        <family val="2"/>
      </rPr>
      <t>หมายเหตุ</t>
    </r>
    <r>
      <rPr>
        <sz val="28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</si>
  <si>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2563
(2020)</t>
  </si>
  <si>
    <t>/ 2020</t>
  </si>
  <si>
    <t>16.1 ตราสารหนี้ที่วัดมูลค่ายุติธรรมผ่านกำไรขาดทุนเบ็ดเสร็จอื่น</t>
  </si>
  <si>
    <t>16.2  การป้องกันความเสี่ยงในกระแสเงินสด</t>
  </si>
  <si>
    <t>16.3  การแปลงค่างบการเงินจากการดำเนินงานในต่างประเทศ</t>
  </si>
  <si>
    <t>16.4  ต้นทุนการป้องกันความเสี่ยงรอตัดบัญชี</t>
  </si>
  <si>
    <t>16.5  ส่วนแบ่งกำไร (ขาดทุน) เบ็ดเสร็จอื่นในบริษัทร่วมและการร่วมค้า</t>
  </si>
  <si>
    <t>16.6  ส่วนเกินทุนจากการตีราคาสินทรัพย์</t>
  </si>
  <si>
    <t>16.7 ตราสารทุนที่วัดมูลค่ายุติธรรมผ่านกำไรขาดทุนเบ็ดเสร็จอื่น</t>
  </si>
  <si>
    <t>16.8 หนี้สินทางการเงินที่กำหนดให้วัดมูลค่าด้วยมูลค่ายุติธรรมผ่านกำไรหรือขาดทุน</t>
  </si>
  <si>
    <t>16.9  การประมาณการตามหลักคณิตศาสตร์ประกันภัยสำหรับโครงการผลประโยชน์พนักงาน</t>
  </si>
  <si>
    <t>16.10  องค์ประกอบอื่นของกำไรขาดทุนเบ็ดเสร็จอื่น</t>
  </si>
  <si>
    <t>16.11  ภาษีเงินได้เกี่ยวกับองค์ประกอบของกำไรขาดทุนเบ็ดเสร็จอื่น</t>
  </si>
  <si>
    <t>16.12  อื่นๆ</t>
  </si>
  <si>
    <t>18. ส่วนแบ่งกำไร (ขาดทุน) ในบริษัทร่วมและการร่วมค้า (ภายใต้วิธีส่วนได้เสีย)</t>
  </si>
  <si>
    <t>11. หนี้สินทางการเงินอื่น</t>
  </si>
  <si>
    <t xml:space="preserve">12  บัญชีเดินสะพัดสำนักงานใหญ่*    </t>
  </si>
  <si>
    <t>21. กำไร (ขาดทุน) สุทธิจากการบัญชีป้องกันความเสี่ยง</t>
  </si>
  <si>
    <t xml:space="preserve">  17.3  ผลขาดทุนด้านเครดิตที่คาดว่าจะเกิดขึ้น</t>
  </si>
  <si>
    <t xml:space="preserve">  17.4 ขาดทุนจากการด้อยค่าของสินทรัพย์ทางการเงิน</t>
  </si>
  <si>
    <t xml:space="preserve">  17.5 กำไร (ขาดทุน) จากการปรับมูลค่ายุติธรรมของเครื่องมือทางการเงิน</t>
  </si>
  <si>
    <t>19.  กำไร (ขาดทุน) จากการจำหน่ายอสังหาริมทรัพย์ที่ได้รับจากการชำระหนี้</t>
  </si>
  <si>
    <t>20.  กำไร (ขาดทุน) จากอัตราแลกเปลี่ยน</t>
  </si>
  <si>
    <t>22.  กำไร(ขาดทุน)จากการทำสัญญาอนุพันธ์</t>
  </si>
  <si>
    <t>23.  เงินสมทบสำนักงานคณะกรรมการกำกับและส่งเสริมการประกอบธุรกิจประกันภัย</t>
  </si>
  <si>
    <t>24.  เงินสมทบกองทุนประกันชีวิต</t>
  </si>
  <si>
    <t>26.  ภาษีเงินได้นิติบุคคล</t>
  </si>
  <si>
    <t>27.  กำไร (ขาดทุน) สุทธิ (23-24)</t>
  </si>
  <si>
    <t>25.  กำไร (ขาดทุน) ก่อนหักภาษีเงินได้นิติบุคคล (16+17.1+17.2-17.3-17.4+17.5+18+19+20+21+22-23-24)</t>
  </si>
  <si>
    <t>28.  กำไร (ขาดทุน) จากการเปลี่ยนแปลงมูลค่าเงินลงทุน</t>
  </si>
  <si>
    <t xml:space="preserve"> 29.  กำไร (ขาดทุน) จากการวัดมูลค่าเงินลงทุนในตราสารหนี้ด้วยมูลค่ายุติธรรมผ่านกำไรขาดทุนเบ็ดเสร็จอื่น</t>
  </si>
  <si>
    <t>30. กำไร (ขาดทุน) จากการวัดมูลค่ายุติธรรมตราสารอนุพันธ์สำหรับการป้องกันความเสี่ยงในกระแสเงินสด</t>
  </si>
  <si>
    <t>31. กำไร (ขาดทุน) จากการวัดมูลค่ายุติธรรมตราสารอนุพันธ์สำหรับการป้องกันความเสี่ยงในเงินลงทุนสุทธิในหน่วยงานต่างประเทศ</t>
  </si>
  <si>
    <t>32. กำไร (ขาดทุน) จากต้นทุนการป้องกันความเสี่ยงรอตัดบัญชี</t>
  </si>
  <si>
    <t>33. กำไร (ขาดทุน) จากการแปลงค่างบการเงินจากการดำเนินงานในต่างประเทศ</t>
  </si>
  <si>
    <t>34. ส่วนแบ่งกำไร (ขาดทุน) เบ็ดเสร็จอื่นในบริษัทร่วมและการร่วมค้า (ภายใต้วิธีส่วนได้เสีย) สำหรับรายการที่จัดประเภทรายการใหม่เข้าไปไว้ในกำไรหรือขาดทุนในภายหลัง</t>
  </si>
  <si>
    <t>35. กำไร (ขาดทุน) จากการเปลี่ยนแปลงในส่วนเกินทุนจากการตีราคาสินทรัพย์</t>
  </si>
  <si>
    <t>36. กำไร (ขาดทุน) จากการวัดมูลค่าเงินลงทุนในตราสารทุนด้วยมูลค่ายุติธรรมผ่านกำไรขาดทุนเบ็ดเสร็จอื่น</t>
  </si>
  <si>
    <t>'37. กำไร (ขาดทุน) จากหนี้สินทางการเงินที่กำหนดให้วัดมูลค่าด้วยมูลค่ายุติธรรมผ่านกำไรหรือขาดทุน</t>
  </si>
  <si>
    <t>38.  กำไร (ขาดทุน) จากการประมาณการตามหลักคณิตศาสตร์ประกันภัยสำหรับโครงการผลประโยชน์พนักงาน</t>
  </si>
  <si>
    <t>39. ส่วนแบ่งกำไร (ขาดทุน) เบ็ดเสร็จอื่นในบริษัทร่วมและการร่วมค้า (ภายใต้วิธีส่วนได้เสีย) สำหรับรายการที่ไม่จัดประเภทรายการใหม่เข้าไปไว้ในกำไรหรือขาดทุนในภายหลัง</t>
  </si>
  <si>
    <t>40.  องค์ประกอบอื่นของกำไรขาดทุนเบ็ดเสร็จอื่น</t>
  </si>
  <si>
    <t>41.  ภาษีเงินได้เกี่ยวกับองค์ประกอบของกำไรขาดทุนเบ็ดเสร็จอื่น</t>
  </si>
  <si>
    <t>43.  กำไรขาดทุนเบ็ดเสร็จรวมสำหรับปี (25+32)</t>
  </si>
  <si>
    <t xml:space="preserve">42.  กำไรขาดทุนเบ็ดเสร็จอื่นสำหรับปี-สุทธิจากภาษี (28+29+30+31+32+33+34+35+36+37+38+39+40-41)  </t>
  </si>
  <si>
    <t>16  องค์ประกอบอื่นของส่วนของเจ้าของ (16.1+16.2+16.3+16.4+16.5+16.7+16.8+16.9+16.10-16.11+16.12)</t>
  </si>
  <si>
    <t>กรมธรรม์ประกันชีวิตที่ลดลง (Policies Decreased)</t>
  </si>
  <si>
    <t>กรมธรรม์ประกันชีวิตที่มีผลบังคับเมื่อสิ้นปี</t>
  </si>
  <si>
    <t xml:space="preserve">กำไร (ขาดทุน) ก่อนหักภาษีเงินได้นิติบุคคล
(Profit (Loss) before Corporate Taxes) </t>
  </si>
  <si>
    <t xml:space="preserve">17.  กำไร (ขาดทุน) จากการจำหน่ายเงินลงทุน การโอนเปลี่ยนประเภทเงินลงทุน การขาดทุนจากการด้อยค่าของสินทรัพย์ และการตีราคาเงินลงทุน (17.1+17.2-17.3-17.4+17.5) </t>
  </si>
  <si>
    <t>กรมธรรม์ประกันชีวิตที่เพิ่มขึ้น (Policies Increased)</t>
  </si>
  <si>
    <t>Share
%</t>
  </si>
  <si>
    <r>
      <t xml:space="preserve">%
+ </t>
    </r>
    <r>
      <rPr>
        <b/>
        <sz val="18"/>
        <color rgb="FFFF0000"/>
        <rFont val="TH SarabunPSK"/>
        <family val="2"/>
      </rPr>
      <t>(-)</t>
    </r>
  </si>
  <si>
    <t xml:space="preserve"> รวมหนี้สิน    </t>
  </si>
  <si>
    <t xml:space="preserve">    3.2.7  อื่นๆ</t>
  </si>
  <si>
    <r>
      <t>% +</t>
    </r>
    <r>
      <rPr>
        <sz val="16"/>
        <color rgb="FFFF0000"/>
        <rFont val="TH SarabunPSK"/>
        <family val="2"/>
      </rPr>
      <t xml:space="preserve"> (-)</t>
    </r>
  </si>
  <si>
    <t xml:space="preserve">   เงินปันผลตามกรมธรรม์ฯ</t>
  </si>
  <si>
    <r>
      <t xml:space="preserve"> % 
+ </t>
    </r>
    <r>
      <rPr>
        <b/>
        <sz val="28"/>
        <color rgb="FFFF0000"/>
        <rFont val="TH SarabunPSK"/>
        <family val="2"/>
      </rPr>
      <t>(-)</t>
    </r>
  </si>
  <si>
    <t>อุบัติเหตุส่วนบุคคล
Personal Accident</t>
  </si>
  <si>
    <t>สารบัญรายงานสถิติประจำปี  2564</t>
  </si>
  <si>
    <t>ตารางที่ 2 กรมธรรม์ประกันชีวิตที่เพิ่มขึ้นในปี 2564</t>
  </si>
  <si>
    <t>ตารางที่ 2.1 กรมธรรม์ประกันชีวิตที่ทำใหม่ในปี 2564</t>
  </si>
  <si>
    <t>ตารางที่ 2.2 กรมธรรม์ประกันชีวิตที่ต่ออายุใหม่ในปี 2564</t>
  </si>
  <si>
    <t>ตารางที่ 2.3  กรมธรรม์ประกันชีวิตที่เพิ่มขึ้นจากกรณีอื่นๆ ในปี 2564</t>
  </si>
  <si>
    <t>ตารางที่ 3 สถิติกรมธรรม์ประกันชีวิตรายใหม่ ระหว่างปี 2560-2564</t>
  </si>
  <si>
    <t>ตารางที่ 4 กรมธรรม์ประกันชีวิตรายใหม่ในปี 2564</t>
  </si>
  <si>
    <t>ตารางที่ 5 กรมธรรม์ประกันชีวิตที่มีผลบังคับเมื่อสิ้นปี 2564</t>
  </si>
  <si>
    <t>ตารางที่ 6 กรมธรรม์ประกันชีวิตที่ลดลง ในปี 2564</t>
  </si>
  <si>
    <t>ตารางที่ 6.1 กรมธรรม์ประกันชีวิตที่ลดลงจากกรณีครบกำหนด ในปี 2564</t>
  </si>
  <si>
    <t>ตารางที่ 6.2 กรมธรรม์ประกันชีวิตที่ลดลงจากกรณีมรณกรรม ในปี 2564</t>
  </si>
  <si>
    <t>ตารางที่ 6.3 กรมธรรม์ประกันชีวิตที่ลดลงจากกรณีเวนคืนในปี 2564</t>
  </si>
  <si>
    <t>ตารางที่ 6.4 กรมธรรม์ประกันชีวิตที่ลดลงจากกรณียกเลิกหรือขาดอายุ ในปี 2564</t>
  </si>
  <si>
    <t>ตารางที่ 6.5 กรมธรรม์ประกันชีวิตที่ลดลงจากกรณีอื่นๆ ในปี 2564</t>
  </si>
  <si>
    <t>ตารางที่ 7 กรมธรรม์ประกันชีวิตที่มีผลบังคับเมื่อสิ้นปี 2564</t>
  </si>
  <si>
    <t>ตารางที่ 8 สถิติกรมธรรม์ประกันชีวิตที่มีผลบังคับเมื่อสิ้นปี 2560-2564 (ก่อนการประกันภัยต่อ)</t>
  </si>
  <si>
    <t>ตารางที่ 9  สถิติกรมธรรม์ประกันชีวิตที่ลดลง ในปี 2564</t>
  </si>
  <si>
    <t>ตารางที่ 10 เบี้ยประกันภัยรับสุทธิ ปี 2564</t>
  </si>
  <si>
    <t>ตารางที่ 10.1 เบี้ยประกันภัยรับสุทธิ (รวมทุกประเภท) ปี 2564</t>
  </si>
  <si>
    <t>ตารางที่ 10.2 เบี้ยประกันภัยรับสุทธิ (กรมธรรม์ประกันชีวิตหลัก) ปี 2564</t>
  </si>
  <si>
    <t>ตารางที่ 10.3 เบี้ยประกันภัยรับสุทธิ (ประเภทสามัญ) ปี 2564</t>
  </si>
  <si>
    <t>ตารางที่ 10.4 เบี้ยประกันภัยรับสุทธิ (ประเภทอุตสาหกรรม) ปี 2564</t>
  </si>
  <si>
    <t>ตารางที่ 10.5 เบี้ยประกันภัยรับสุทธิ (ประเภทกลุ่ม) ปี 2564</t>
  </si>
  <si>
    <t>ตารางที่ 10.6 เบี้ยประกันภัยรับสุทธิ ผลิตภัณฑ์ประกันชีวิตแบบบำนาญ ปี 2564</t>
  </si>
  <si>
    <t>ตารางที่ 10.7 เบี้ยประกันภัยรับสุทธิ ผลิตภัณฑ์ประกันชีวิตแบบยูนิตลิงค์ ปี 2564</t>
  </si>
  <si>
    <t>ตารางที่ 10.8 เบี้ยประกันภัยรับสุทธิ ผลิตภัณฑ์ประกันชีวิตแบบยูนิเวอร์แซลไลฟ์ ปี 2564</t>
  </si>
  <si>
    <t>ตารางที่ 10.9 เบี้ยประกันภัยรับสุทธิ (อุบัติเหตุส่วนบุคคล) ปี 2564</t>
  </si>
  <si>
    <t>ตารางที่ 10.10 เบี้ยประกันภัยรับสุทธิ สัญญาเพิ่มเติม ปี 2564</t>
  </si>
  <si>
    <t>ตารางที่ 10.11 เบี้ยประกันภัยรับสุทธิ สัญญาเพิ่มเติม (อุบัติเหตุ) ปี 2564</t>
  </si>
  <si>
    <t>ตารางที่ 10.12 เบี้ยประกันภัยรับสุทธิ สัญญาเพิ่มเติม (สุขภาพ) ปี 2564</t>
  </si>
  <si>
    <t>ตารางที่ 10.13 เบี้ยประกันภัยรับสุทธิ สัญญาเพิ่มเติม (อื่นๆ) ปี 2564</t>
  </si>
  <si>
    <t>ตารางที่ 11 สถิติเบี้ยประกันภัยรับสุทธิ ระหว่างปี 2560-2564</t>
  </si>
  <si>
    <t>ตารางที่ 11.1 สถิติเบี้ยประกันภัยรับสุทธิ (เบี้ยประกันภัยปีแรก) ระหว่างปี 2560-2564</t>
  </si>
  <si>
    <t>ตารางที่ 11.2 สถิติเบี้ยประกันภัยรับสุทธิ (เบี้ยประกันภัยปีต่ออายุ) ระหว่างปี 2560-2564</t>
  </si>
  <si>
    <t>ตารางที่ 11.3 สถิติเบี้ยประกันภัยรับสุทธิ (เบี้ยประกันภัยจ่ายครั้งเดียว) ระหว่างปี 2560-2564</t>
  </si>
  <si>
    <t>ตารางที่ 12 จำนวนเงินที่จ่ายตามกรมธรรม์ประกันภัย และค่าใช้จ่ายในการดำเนินธุรกิจประกันชีวิต ปี 2564</t>
  </si>
  <si>
    <t>ตารางที่ 12.1 สถิติจำนวนเงินที่จ่ายตามกรมธรรม์ประกันภัย และค่าใช้จ่ายในการดำเนินธุรกิจประกันชีวิต ปี 2560-2564</t>
  </si>
  <si>
    <t>ตารางที่ 13 กำไร (ขาดทุน) จากการรับประกันภัย ปี 2564</t>
  </si>
  <si>
    <t>ตารางที่ 13.1 ผลการดำเนินงาน ปี 2564</t>
  </si>
  <si>
    <t>ตารางที่ 13.2 รายละเอียดค่าใช้จ่าย ปี 2564</t>
  </si>
  <si>
    <t>ตารางที่ 14 สินทรัพย์ของธุรกิจประกันชีวิต ปี 2564 (ราคาประเมิน)</t>
  </si>
  <si>
    <t>ตารางที่ 15 สินทรัพย์ หนี้สิน และเงินกองทุนของธุรกิจประกันชีวิต ปี 2564  (ราคาประเมิน)</t>
  </si>
  <si>
    <t>ตารางที่ 16  สถิติอัตราผลตอบแทนจากการลงทุนของธุรกิจประกันชีวิต ปี 2560 - 2564</t>
  </si>
  <si>
    <t>ตารางที่ 17  สถิติสินทรัพย์รวมของธุรกิจประกันชีวิต ปี 2560 - 2564</t>
  </si>
  <si>
    <t>ตารางที่ 18 ตารางที่ 18 หนี้สินของธุรกิจประกันชีวิต ปี 2564 (ราคาประเมิน)</t>
  </si>
  <si>
    <t>ตารางที่ 19 สถิติตัวแทนประกันชีวิต ระหว่างปี 2560 - 2564</t>
  </si>
  <si>
    <t>ตารางที่ 20 สถิตินายหน้าประกันชีวิตประเภทบุคคลธรรมดา ระหว่างปี 2560 - 2564</t>
  </si>
  <si>
    <t>Index for Annual Statistic Report IN 2021</t>
  </si>
  <si>
    <t>ตารางที่ 1 กรมธรรม์ประกันชีวิตที่มีผลบังคับเมื่อสิ้นปีก่อน (ปี 2563)</t>
  </si>
  <si>
    <t>2564
(2021)</t>
  </si>
  <si>
    <t>ข้อสนเทศธุรกิจประกันชีวิต  ปี  2564</t>
  </si>
  <si>
    <t>INFORMATION OF LIFE INSURANCE BUSINESS IN 2021</t>
  </si>
  <si>
    <t>ข้อสนเทศธุรกิจประกันชีวิต ปี 2564</t>
  </si>
  <si>
    <t>TABLE 1 POLICIES IN FORCE AT THE END OF YEAR 2020</t>
  </si>
  <si>
    <t>TABLE 2 POLICIES INCREASED IN 2021</t>
  </si>
  <si>
    <t>TABLE 2.1 NEW BUSINESS IN 2021</t>
  </si>
  <si>
    <t>TABLE 2.2 REINSTATEMENT POLICIES IN 2021</t>
  </si>
  <si>
    <t>ตารางที่ 2.3 กรมธรรม์ประกันชีวิตที่เพิ่มขึ้นจากกรณีอื่นๆ ในปี 2564</t>
  </si>
  <si>
    <t>TABLE 2.3 OTHERS IN 2021</t>
  </si>
  <si>
    <t>/ 2021</t>
  </si>
  <si>
    <t>ตารางที่ 3 สถิติกรมธรรม์ประกันชีวิตรายใหม่ ระหว่างปี 2560 - 2564</t>
  </si>
  <si>
    <t>TABLE 3 NEW BUSINESS DURING THE YEAR 2017 - 2021</t>
  </si>
  <si>
    <t>ตารางที่ 8 สถิติกรมธรรม์ประกันชีวิตที่มีผลบังคับเมื่อสิ้นปี 2560 - 2564 (ก่อนการประกันภัยต่อ)</t>
  </si>
  <si>
    <t>TABLE 8 POLICIES IN FORCE AT THE END OF YEAR 2017 - 2021 (BEFORE REINSURANCE)</t>
  </si>
  <si>
    <t>TABLE 4 NEW BUSINESS DURING THE YEAR 2021</t>
  </si>
  <si>
    <t>TABLE 5 POLICIES IN FORCE AT THE END OF YEAR 2021</t>
  </si>
  <si>
    <t>ตารางที่ 6 กรมธรรม์ประกันชีวิตที่ลดลงในปี 2564</t>
  </si>
  <si>
    <t>ตารางที่ 6.1 กรมธรรม์ประกันชีวิตที่ลดลงจากกรณีครบกำหนดในปี 2564</t>
  </si>
  <si>
    <t>TABLE 6.1 MATURITY IN 2021</t>
  </si>
  <si>
    <t>ตารางที่ 6.2 กรมธรรม์ประกันชีวิตที่ลดลงจากกรณีมรณกรรมในปี 2564</t>
  </si>
  <si>
    <t>TABLE 6.2 DEATH IN 2021</t>
  </si>
  <si>
    <t>TABLE 6.3 SURRENDER IN 2021</t>
  </si>
  <si>
    <t>ตารางที่ 6.4 กรมธรรม์ประกันชีวิตที่ลดลงจากกรณียกเลิกหรือขาดอายุในปี 2564</t>
  </si>
  <si>
    <t>TABLE 6.4 CANCELLATION AND LAPSATION POLICIES IN 2021</t>
  </si>
  <si>
    <t>TABLE 6.5 OTHERS IN 2021</t>
  </si>
  <si>
    <t>TABLE 7 POLICIES IN FORCE AT THE END OF YEAR 2021</t>
  </si>
  <si>
    <t>ตารางที่ 9 สถิติกรมธรรม์ประกันชีวิตที่ลดลงในปี 2564</t>
  </si>
  <si>
    <t>TABLE 9 TPYE OF POLICIES DECREASED IN 2021</t>
  </si>
  <si>
    <t>TABLE 10 NET WRITTEN PREMIUMS IN 2021</t>
  </si>
  <si>
    <t>TABLE 10.1 NET WRITTEN PREMIUMS (ALL TYPS) IN 2021</t>
  </si>
  <si>
    <t>TABLE 10.2 NET WRITTEN PREMIUMS (Main Policy) IN 2021</t>
  </si>
  <si>
    <t>TABLE 10.3 NET WRITTEN PREMIUMS (ORDINARY) IN 2021</t>
  </si>
  <si>
    <t>TABLE 10.4 NET WRITTEN PREMIUMS (INDUSTRIAL) IN 2021</t>
  </si>
  <si>
    <t>TABLE 10.5 NET WRITTEN PREMIUMS (GROUP) IN 2021</t>
  </si>
  <si>
    <t>TABLE 10.6 NET WRITTEN PREMIUMS (Annuity) IN 2021</t>
  </si>
  <si>
    <t>TABLE 10.7 NET WRITTEN PREMIUMS (Unit-Linked) IN 2021</t>
  </si>
  <si>
    <t>TABLE 10.8 NET WRITTEN PREMIUMS (Universal Life) IN 2021</t>
  </si>
  <si>
    <t>TABLE 10.9 NET WRITTEN PREMIUMS (PERSONAL ACCIDENT) IN 2021</t>
  </si>
  <si>
    <t>TABLE 10.10 NET WRITTEN PREMIUMS RIDER IN 2021</t>
  </si>
  <si>
    <t>TABLE 10.11 NET WRITTEN PREMIUMS RIDER (ACCIDENT) IN 2021</t>
  </si>
  <si>
    <t>TABLE 10.12 NET WRITTEN PREMIUMS RIDER (HEALTH) IN 2021</t>
  </si>
  <si>
    <t>TABLE 10.13 NET WRITTEN PREMIUMS RIDER (OTHERS) IN 2021</t>
  </si>
  <si>
    <t>TABLE 11 NET WRITTEN PREMIUMS DURING THE YEAR 2017-2021</t>
  </si>
  <si>
    <t>TABLE 11.1 NET WRITTEN PREMIUMS (First Year Premium) DURING THE YEAR 2017-2021</t>
  </si>
  <si>
    <t>TABLE 11.2 NET WRITTEN PREMIUMS (Renewal Premium) DURING THE YEAR 2017-2021</t>
  </si>
  <si>
    <t>TABLE 11.3 NET WRITTEN PREMIUMS (Single Premium) DURING THE YEAR 2017-2021</t>
  </si>
  <si>
    <t>TABLE 12 BENEFIT PAYMENTS INCURRED AND OPERATING EXPENSES IN 2021</t>
  </si>
  <si>
    <t>ตารางที่ 12.1  สถิติจำนวนเงินที่จ่ายตามกรมธรรม์ประกันภัย และค่าใช้จ่ายในการดำเนินธุรกิจประกันชีวิต ปี 2560-2564</t>
  </si>
  <si>
    <t>TABLE  12.1   BENEFIT PAYMENTS INCURRED AND OPERATING EXPENSES IN 2017-2021</t>
  </si>
  <si>
    <t>TABLE 13 PROFIT AND LOSS IN 2021</t>
  </si>
  <si>
    <t>TABLE 13.1 OVERALL OPERATION IN 2021</t>
  </si>
  <si>
    <t>TABLE 13.2 OPERATING EXPENSES IN 2021</t>
  </si>
  <si>
    <t>TABLE 14 ASSETS OF LIFE INSURANCE BUSINESS IN 2021 (ADMITTED)</t>
  </si>
  <si>
    <t>ตารางที่ 15 หนี้สินของธุรกิจประกันชีวิต ปี 2564 (ราคาประเมิน)</t>
  </si>
  <si>
    <t>TABLE 15 LIABILITY OF LIFE INSURANCE BUSINESS IN 2021 (ADMITTED)</t>
  </si>
  <si>
    <t>ตารางที่ 18 สินทรัพย์ หนี้สิน และเงินกองทุนของธุรกิจประกันชีวิต ปี 2564  (ราคาประเมิน)</t>
  </si>
  <si>
    <t>TABLE 18 ASSETS LIABILITIES AND CAPITAL FUNDS OF LIFE INSURANCE BUSINESS IN 2021 (ADMITTED)</t>
  </si>
  <si>
    <t xml:space="preserve">  17.1  กำไร (ขาดทุน) จากการจำหน่ายเงินลงทุนรับรู้เข้ากำไรขาดทุน</t>
  </si>
  <si>
    <t>KWI</t>
  </si>
  <si>
    <t>30 กรกฎาคม 2565</t>
  </si>
  <si>
    <t>July 30 th,2022</t>
  </si>
  <si>
    <t xml:space="preserve">Remark : สูตร 1  Yield Rate 2021  =  (Net Investment Income 2021 + Capital Gain (Loss)) / ((Total Investment Assets 2021 + 2020) / 2) </t>
  </si>
  <si>
    <t xml:space="preserve">Remark : สูตร 2  Yield Rate 2021  =  Net Investment Income 2021 / ((Total Investment Assets 2021 + 2020) / 2) </t>
  </si>
  <si>
    <t>รวมสินทรัพย์ลงทุน ปี 2564 (Total Investment Assets in 2021)</t>
  </si>
  <si>
    <t>รวมสินทรัพย์ลงทุน ปี 2563 (Total Investment Assets in 2020)</t>
  </si>
  <si>
    <t>SSLI</t>
  </si>
  <si>
    <t>Rabbit</t>
  </si>
  <si>
    <t>บมจ.ไทยรีประกันชีวิต</t>
  </si>
  <si>
    <t>บมจ.บางกอกสหประกันชีวิต</t>
  </si>
  <si>
    <t>บมจ.กรุงเทพประกันชีวิต</t>
  </si>
  <si>
    <t>บมจ.อลิอันซ์ อยุธยา ประกันชีวิต</t>
  </si>
  <si>
    <t>บมจ.ทิพยประกันชีวิต</t>
  </si>
  <si>
    <t>บมจ.เอฟดับบลิวดี ประกันชีวิต</t>
  </si>
  <si>
    <t>บมจ.เจนเนอราลี่ ประกันชีวิต (ไทยแลนด์)</t>
  </si>
  <si>
    <t>บมจ.กรุงไทย แอกซ่า ประกันชีวิต</t>
  </si>
  <si>
    <t>บมจ.เมืองไทยประกันชีวิต</t>
  </si>
  <si>
    <t>บมจ.ไทยสมุทรประกันชีวิต</t>
  </si>
  <si>
    <t>บมจ.ฟิลลิปประกันชีวิต</t>
  </si>
  <si>
    <t>บมจ.พรูเด็นเชียล ประกันชีวิต (ประเทศไทย)</t>
  </si>
  <si>
    <t>บมจ.สหประกันชีวิต</t>
  </si>
  <si>
    <t>บมจ.เอ็ม บี เค ไลฟ์ ประกันชีวิต</t>
  </si>
  <si>
    <t>บมจ.อาคเนย์ประกันชีวิต</t>
  </si>
  <si>
    <t>บมจ.ไทยประกันชีวิต</t>
  </si>
  <si>
    <t>บมจ.โตเกียวมารีนประกันชีวิต (ประเทศไทย)</t>
  </si>
  <si>
    <t>บมจ.ซัมซุงประกันชีวิต (ประเทศไทย)</t>
  </si>
  <si>
    <t>บมจ.ชับบ์ ไลฟ์ แอสชัวรันซ์</t>
  </si>
  <si>
    <t>บมจ.เคดับบลิวไอ ประกันชีวิต</t>
  </si>
  <si>
    <t>บจ.เอไอเอ</t>
  </si>
  <si>
    <t>บมจ.แรบบิท ประกันชีวิต</t>
  </si>
  <si>
    <t>Rabbit Life Insurance Co.,Ltd.</t>
  </si>
  <si>
    <t>Bangkok Life Assurance Public Co.,Ltd.</t>
  </si>
  <si>
    <t>BUI Life Insurance Public Co.,Ltd.</t>
  </si>
  <si>
    <t>Dhipaya Life Assurance Public Co.,Ltd.</t>
  </si>
  <si>
    <t>FWD Life Insurance Public Co.,Ltd.</t>
  </si>
  <si>
    <t>Generali Life Assurance (Thailand) Public Co.,Ltd.</t>
  </si>
  <si>
    <t>Krungthai – AXA Life Insurance Public Co.,Ltd.</t>
  </si>
  <si>
    <t>KWI life Insurance Public Co.,Ltd.</t>
  </si>
  <si>
    <t>Muang Thai Life Assurance Public Co.,Ltd.</t>
  </si>
  <si>
    <t>Ocean Life Insurance Public Co.,Ltd.</t>
  </si>
  <si>
    <t>Phillip Life  Assurance Co.,Ltd</t>
  </si>
  <si>
    <t>Prudential Life Assurance (Thailand) Public Co.,Ltd.</t>
  </si>
  <si>
    <t>Union Life Insurance Public Co.,Ltd.</t>
  </si>
  <si>
    <t>MBK Life Assurance Public Co.,Ltd.</t>
  </si>
  <si>
    <t>The South East Life Insurance Public Co.,Ltd.</t>
  </si>
  <si>
    <t>Tokio Marine Life Insurance (Thailand) Public Co.,Ltd.</t>
  </si>
  <si>
    <t>Samsung Life Insurance (Thailand) Public Co.,Ltd.</t>
  </si>
  <si>
    <t>Thaire Life Assurance Public Co.,Ltd.</t>
  </si>
  <si>
    <t xml:space="preserve">หมายเหตุ : 1. TLA ได้รวมกับ PLT และใช้ชื่อเป็น PLT ตั้งแต่เดือน ตุลาคม 2557 </t>
  </si>
  <si>
    <t>ข้อมูลยังไม่เผยแพร่</t>
  </si>
  <si>
    <t>TABLE 20 LIFE INSURANCE INDIVIDUAL BROKERS DURING THE YEAR 2017 - 2021</t>
  </si>
  <si>
    <t>TABLE 19 LIFE INSURANCE AGENTS DURING THE YEAR 2017 - 2021</t>
  </si>
  <si>
    <t xml:space="preserve">               2. SCB Life ได้รวมกับ FWD และใช้ชื่อเป็น FWD ตั้งแต่เดือนกันยายน 2563</t>
  </si>
  <si>
    <t>TABLE 16 YIELD RATE OF LIFE INSURANCE BUSINESS IN 2017 - 2021</t>
  </si>
  <si>
    <t>ตารางที่ 17 สถิติสินทรัพย์รวมของธุรกิจประกันชีวิต ปี 2560 - 2564</t>
  </si>
  <si>
    <t>TABLE 17 TOTAL ASSETS OF LIFE INSURANCE BUSINESS IN 2017 - 2021</t>
  </si>
  <si>
    <t xml:space="preserve">Remark : Yield Rate 2021  =  Net Investment Income 2021 + Capital Gain (Loss) / ((Total Investment Assets 2021 + 2020) /2)  </t>
  </si>
  <si>
    <t xml:space="preserve">Remark : Yield Rate 2021  =  Net Investment Income 2021 / ((Total Investment Assets 2021 + 2020) / 2) </t>
  </si>
  <si>
    <t xml:space="preserve">  2.1  ค่าตรวจสอบและรายงานสำหรับ
        การพิจารณาการรับประกันภัย</t>
  </si>
  <si>
    <t xml:space="preserve">  1.1  ตัวแทนประกันชีวิต 
         และนายหน้าประกันชีวิต</t>
  </si>
  <si>
    <t xml:space="preserve">      3.1.1.2  พนักงานและผู้บริหาร
                 ตัวแทนประกันชีวิต</t>
  </si>
  <si>
    <t xml:space="preserve">      3.1.2.2  พนักงานและผู้บริหาร
                 ตัวแทนประกันชีวิต</t>
  </si>
  <si>
    <t xml:space="preserve">      3.1.3.2  พนักงานและผู้บริหาร
                 ตัวแทนประกันชีวิต</t>
  </si>
  <si>
    <t xml:space="preserve">  3.2  ค่าใช้จ่ายเกี่ยวกับอาคารสถานที่
        และอุปกรณ์</t>
  </si>
  <si>
    <t xml:space="preserve">    3.5.5  ค่าดอกเบี้ยและค่าธรรมเนียม
              สถาบันการเงิน</t>
  </si>
  <si>
    <t xml:space="preserve">    3.5.13  ค่าใช้จ่ายที่สำนักงานใหญ่เฉลี่ย
                จากสำนักงานสาขา*</t>
  </si>
  <si>
    <t>4.  รวมค่าใช้จ่าย 
(1.4+2.5+3.1.4+3.2.8+3.3+3.4+3.5.14)</t>
  </si>
  <si>
    <t>4. รวมทั้งสิ้น</t>
  </si>
  <si>
    <t>TABLE 6 POLICIES DECREASED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</si>
</sst>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3" formatCode="_(* #,##0.00_);_(* \(#,##0.00\);_(* &quot;-&quot;??_);_(@_)"/>
    <numFmt numFmtId="164" formatCode="_-* #,##0.00_-;\-* #,##0.00_-;_-* &quot;-&quot;??_-;_-@_-"/>
    <numFmt numFmtId="165" formatCode="#,##0.00_);\(#,##0.00\);&quot;-&quot;??_)"/>
    <numFmt numFmtId="166" formatCode="0."/>
    <numFmt numFmtId="167" formatCode="_(* #,##0_);_(* \(#,##0\);_(* &quot;-&quot;??_);_(@_)"/>
    <numFmt numFmtId="168" formatCode="0.0"/>
    <numFmt numFmtId="169" formatCode="General_)"/>
    <numFmt numFmtId="170" formatCode="#,##0;\(#,##0\);&quot;-&quot;"/>
    <numFmt numFmtId="171" formatCode="#,##0.00;\(#,##0.00\);&quot;-&quot;"/>
    <numFmt numFmtId="172" formatCode="#,##0.00_);\(#,##0.00\);&quot;-&quot;"/>
    <numFmt numFmtId="173" formatCode="#,##0.00\ \ \ ;\(#,##0.00\)\ \ ;&quot;-   &quot;"/>
    <numFmt numFmtId="174" formatCode="#,##0\ \ \ ;\(#,##0\)\ \ ;&quot;-   &quot;"/>
    <numFmt numFmtId="175" formatCode="#,##0\ \ \ \ ;\(#,##0\)\ \ \ ;&quot;-    &quot;"/>
    <numFmt numFmtId="176" formatCode="#,##0\ \ \ \ \ \ ;\(#,##0\)\ \ \ \ \ ;&quot;-      &quot;"/>
    <numFmt numFmtId="177" formatCode="#,##0\ \ \ \ \ ;\(#,##0\)\ \ \ \ ;&quot;-     &quot;"/>
    <numFmt numFmtId="178" formatCode="#,##0.000\ \ \ ;\(#,##0.000\)\ \ ;&quot;-   &quot;"/>
    <numFmt numFmtId="179" formatCode="#,##0.00\ ;\(#,##0.00\);&quot;- &quot;"/>
    <numFmt numFmtId="180" formatCode="#,##0.00\ \ \ \ \ \ \ \ ;\(#,##0.00\)\ \ \ \ \ \ \ ;&quot;-        &quot;"/>
    <numFmt numFmtId="181" formatCode="#,##0.000;\(#,##0.000\);&quot;-&quot;"/>
    <numFmt numFmtId="182" formatCode="#,##0_);\(#,##0\);&quot;-&quot;"/>
    <numFmt numFmtId="183" formatCode="#,##0\ ;\(#,##0\);&quot;- &quot;"/>
    <numFmt numFmtId="184" formatCode="#,##0\ \ ;\(#,##0\)\ ;&quot;-  &quot;"/>
    <numFmt numFmtId="185" formatCode="#,##0\ \ ;\(#,##0\);\ &quot;-  &quot;"/>
    <numFmt numFmtId="186" formatCode="#,##0\ \ \ ;\(#,##0\);\ \ &quot;-   &quot;"/>
    <numFmt numFmtId="187" formatCode="#,##0.00\ \ \ ;\(#,##0.00\);\ \ &quot;-   &quot;"/>
    <numFmt numFmtId="188" formatCode="#,##0.000000;[Red]#,##0.000000"/>
    <numFmt numFmtId="189" formatCode="#,##0\ \ \ \ \ \ \ ;\(#,##0\)\ \ \ \ \ \ ;&quot;-       &quot;"/>
    <numFmt numFmtId="190" formatCode="#,##0.0000_);\(#,##0.0000\);&quot;-&quot;"/>
    <numFmt numFmtId="191" formatCode="#,##0.0000;\(#,##0.0000\);&quot;-&quot;"/>
    <numFmt numFmtId="192" formatCode="&quot;N/A&quot;"/>
    <numFmt numFmtId="193" formatCode="#,##0.000000;\(#,##0.000000\);&quot;-&quot;"/>
    <numFmt numFmtId="194" formatCode="0.00_);[Red]\(0.00\)"/>
    <numFmt numFmtId="195" formatCode="#,##0.0_);[Red]\(#,##0.0\)"/>
    <numFmt numFmtId="196" formatCode="_(* #,##0.0_);_(* \(#,##0.0\);_(* &quot;-&quot;??_);_(@_)"/>
  </numFmts>
  <fonts count="14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2"/>
      <name val="CordiaUPC"/>
      <family val="2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22"/>
    </font>
    <font>
      <sz val="14"/>
      <name val="AngsanaUPC"/>
      <family val="1"/>
    </font>
    <font>
      <sz val="14"/>
      <name val="CordiaUPC"/>
      <family val="2"/>
      <charset val="222"/>
    </font>
    <font>
      <b/>
      <sz val="60"/>
      <name val="CordiaUPC"/>
      <family val="2"/>
      <charset val="222"/>
    </font>
    <font>
      <b/>
      <u val="double"/>
      <sz val="18"/>
      <name val="CordiaUPC"/>
      <family val="2"/>
      <charset val="222"/>
    </font>
    <font>
      <b/>
      <sz val="28"/>
      <name val="CordiaUPC"/>
      <family val="2"/>
      <charset val="222"/>
    </font>
    <font>
      <sz val="18"/>
      <name val="CordiaUPC"/>
      <family val="2"/>
      <charset val="222"/>
    </font>
    <font>
      <sz val="16"/>
      <name val="AngsanaUPC"/>
      <family val="1"/>
    </font>
    <font>
      <b/>
      <sz val="44"/>
      <color rgb="FFC0C0C0"/>
      <name val="CordiaUPC"/>
      <family val="2"/>
      <charset val="222"/>
    </font>
    <font>
      <b/>
      <sz val="26"/>
      <name val="CordiaUPC"/>
      <family val="2"/>
      <charset val="222"/>
    </font>
    <font>
      <sz val="16"/>
      <name val="CordiaUPC"/>
      <family val="2"/>
      <charset val="222"/>
    </font>
    <font>
      <sz val="22"/>
      <name val="CordiaUPC"/>
      <family val="2"/>
      <charset val="222"/>
    </font>
    <font>
      <b/>
      <sz val="22"/>
      <name val="CordiaUPC"/>
      <family val="2"/>
      <charset val="222"/>
    </font>
    <font>
      <b/>
      <i/>
      <sz val="18"/>
      <color rgb="FFFF0000"/>
      <name val="CordiaUPC"/>
      <family val="2"/>
    </font>
    <font>
      <b/>
      <sz val="16"/>
      <name val="CordiaUPC"/>
      <family val="2"/>
      <charset val="222"/>
    </font>
    <font>
      <sz val="16"/>
      <name val="AngsanaUPC"/>
      <family val="1"/>
    </font>
    <font>
      <sz val="20"/>
      <name val="CordiaUPC"/>
      <family val="2"/>
      <charset val="222"/>
    </font>
    <font>
      <b/>
      <sz val="20"/>
      <name val="CordiaUPC"/>
      <family val="2"/>
      <charset val="222"/>
    </font>
    <font>
      <sz val="20"/>
      <name val="TH SarabunPSK"/>
      <family val="2"/>
    </font>
    <font>
      <b/>
      <sz val="20"/>
      <name val="TH SarabunPSK"/>
      <family val="2"/>
    </font>
    <font>
      <sz val="22"/>
      <name val="AngsanaUPC"/>
      <family val="1"/>
    </font>
    <font>
      <b/>
      <sz val="22"/>
      <name val="TH SarabunPSK"/>
      <family val="2"/>
    </font>
    <font>
      <sz val="22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b/>
      <u/>
      <sz val="16"/>
      <name val="TH SarabunPSK"/>
      <family val="2"/>
    </font>
    <font>
      <b/>
      <sz val="17"/>
      <name val="TH SarabunPSK"/>
      <family val="2"/>
    </font>
    <font>
      <b/>
      <u/>
      <sz val="14"/>
      <name val="TH SarabunPSK"/>
      <family val="2"/>
    </font>
    <font>
      <sz val="16"/>
      <color theme="0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6"/>
      <name val="AngsanaUPC"/>
      <family val="1"/>
    </font>
    <font>
      <sz val="17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7"/>
      <color theme="1"/>
      <name val="TH SarabunPSK"/>
      <family val="2"/>
    </font>
    <font>
      <sz val="17"/>
      <color theme="0"/>
      <name val="TH SarabunPSK"/>
      <family val="2"/>
    </font>
    <font>
      <sz val="22"/>
      <color rgb="FF000000"/>
      <name val="TH SarabunPSK"/>
      <family val="2"/>
    </font>
    <font>
      <b/>
      <sz val="21"/>
      <name val="TH SarabunPSK"/>
      <family val="2"/>
    </font>
    <font>
      <sz val="21"/>
      <name val="TH SarabunPSK"/>
      <family val="2"/>
    </font>
    <font>
      <sz val="22"/>
      <color rgb="FF000000"/>
      <name val="TH SarabunPSK"/>
      <family val="2"/>
      <charset val="222"/>
    </font>
    <font>
      <sz val="22"/>
      <name val="TH SarabunPSK"/>
      <family val="2"/>
      <charset val="222"/>
    </font>
    <font>
      <b/>
      <sz val="22"/>
      <name val="TH SarabunPSK"/>
      <family val="2"/>
      <charset val="222"/>
    </font>
    <font>
      <b/>
      <sz val="26"/>
      <name val="TH SarabunPSK"/>
      <family val="2"/>
    </font>
    <font>
      <b/>
      <sz val="17"/>
      <name val="TH SarabunPSK"/>
      <family val="2"/>
      <charset val="222"/>
    </font>
    <font>
      <sz val="17"/>
      <name val="TH SarabunPSK"/>
      <family val="2"/>
      <charset val="222"/>
    </font>
    <font>
      <sz val="17"/>
      <name val="CordiaUPC"/>
      <family val="2"/>
      <charset val="222"/>
    </font>
    <font>
      <sz val="16.5"/>
      <name val="TH SarabunPSK"/>
      <family val="2"/>
    </font>
    <font>
      <b/>
      <sz val="16.5"/>
      <name val="TH SarabunPSK"/>
      <family val="2"/>
    </font>
    <font>
      <sz val="26"/>
      <name val="TH SarabunPSK"/>
      <family val="2"/>
    </font>
    <font>
      <sz val="26"/>
      <name val="CordiaUPC"/>
      <family val="2"/>
      <charset val="222"/>
    </font>
    <font>
      <sz val="14"/>
      <color rgb="FF333333"/>
      <name val="TH SarabunPSK"/>
      <family val="2"/>
    </font>
    <font>
      <sz val="17"/>
      <color rgb="FFFF0000"/>
      <name val="TH SarabunPSK"/>
      <family val="2"/>
    </font>
    <font>
      <b/>
      <sz val="17"/>
      <color rgb="FFFF0000"/>
      <name val="TH SarabunPSK"/>
      <family val="2"/>
    </font>
    <font>
      <b/>
      <sz val="17"/>
      <color rgb="FFFF0000"/>
      <name val="TH SarabunPSK"/>
      <family val="2"/>
      <charset val="222"/>
    </font>
    <font>
      <sz val="18"/>
      <color rgb="FFFF0000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7"/>
      <color theme="1"/>
      <name val="TH SarabunPSK"/>
      <family val="2"/>
      <charset val="222"/>
    </font>
    <font>
      <sz val="19"/>
      <name val="TH SarabunPSK"/>
      <family val="2"/>
      <charset val="222"/>
    </font>
    <font>
      <sz val="17"/>
      <color theme="1"/>
      <name val="TH SarabunPSK"/>
      <family val="2"/>
      <charset val="222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.5"/>
      <color theme="1"/>
      <name val="TH SarabunPSK"/>
      <family val="2"/>
    </font>
    <font>
      <sz val="17"/>
      <color theme="1"/>
      <name val="CordiaUPC"/>
      <family val="2"/>
      <charset val="222"/>
    </font>
    <font>
      <sz val="16"/>
      <color theme="1" tint="4.9989318521683403E-2"/>
      <name val="TH SarabunPSK"/>
      <family val="2"/>
    </font>
    <font>
      <b/>
      <sz val="16"/>
      <color theme="1" tint="4.9989318521683403E-2"/>
      <name val="TH SarabunPSK"/>
      <family val="2"/>
    </font>
    <font>
      <sz val="26"/>
      <color rgb="FF000000"/>
      <name val="TH SarabunPSK"/>
      <family val="2"/>
    </font>
    <font>
      <b/>
      <sz val="28"/>
      <name val="TH SarabunPSK"/>
      <family val="2"/>
    </font>
    <font>
      <b/>
      <sz val="28"/>
      <color theme="0"/>
      <name val="TH SarabunPSK"/>
      <family val="2"/>
    </font>
    <font>
      <sz val="28"/>
      <name val="TH SarabunPSK"/>
      <family val="2"/>
    </font>
    <font>
      <sz val="28"/>
      <color rgb="FFFF0000"/>
      <name val="TH SarabunPSK"/>
      <family val="2"/>
    </font>
    <font>
      <sz val="28"/>
      <color theme="1"/>
      <name val="TH SarabunPSK"/>
      <family val="2"/>
    </font>
    <font>
      <b/>
      <sz val="28"/>
      <color rgb="FFFF0000"/>
      <name val="TH SarabunPSK"/>
      <family val="2"/>
    </font>
    <font>
      <sz val="28"/>
      <color indexed="8"/>
      <name val="TH SarabunPSK"/>
      <family val="2"/>
    </font>
    <font>
      <sz val="28"/>
      <color theme="0"/>
      <name val="TH SarabunPSK"/>
      <family val="2"/>
    </font>
    <font>
      <sz val="14"/>
      <name val="AngsanaUPC"/>
      <family val="1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 tint="4.9989318521683403E-2"/>
      <name val="TH SarabunPSK"/>
      <family val="2"/>
    </font>
    <font>
      <b/>
      <sz val="19"/>
      <name val="TH SarabunPSK"/>
      <family val="2"/>
      <charset val="222"/>
    </font>
    <font>
      <b/>
      <sz val="19"/>
      <color theme="1"/>
      <name val="TH SarabunPSK"/>
      <family val="2"/>
      <charset val="222"/>
    </font>
    <font>
      <sz val="19"/>
      <name val="TH SarabunPSK"/>
      <family val="2"/>
    </font>
    <font>
      <b/>
      <sz val="19"/>
      <name val="TH SarabunPSK"/>
      <family val="2"/>
    </font>
    <font>
      <b/>
      <sz val="19"/>
      <color theme="1"/>
      <name val="TH SarabunPSK"/>
      <family val="2"/>
    </font>
    <font>
      <sz val="24"/>
      <name val="CordiaUPC"/>
      <family val="2"/>
      <charset val="22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9"/>
      <color rgb="FFFF0000"/>
      <name val="TH SarabunPSK"/>
      <family val="2"/>
    </font>
    <font>
      <b/>
      <sz val="19"/>
      <color rgb="FFFF0000"/>
      <name val="TH SarabunPSK"/>
      <family val="2"/>
    </font>
    <font>
      <sz val="27"/>
      <name val="TH SarabunPSK"/>
      <family val="2"/>
    </font>
    <font>
      <b/>
      <sz val="27"/>
      <name val="TH SarabunPSK"/>
      <family val="2"/>
    </font>
    <font>
      <b/>
      <sz val="23"/>
      <name val="TH SarabunPSK"/>
      <family val="2"/>
    </font>
    <font>
      <b/>
      <sz val="18"/>
      <color theme="1"/>
      <name val="TH SarabunPSK"/>
      <family val="2"/>
    </font>
    <font>
      <b/>
      <sz val="28"/>
      <name val="TH SarabunPSK"/>
      <family val="2"/>
      <charset val="222"/>
    </font>
    <font>
      <sz val="28"/>
      <name val="TH SarabunPSK"/>
      <family val="2"/>
      <charset val="222"/>
    </font>
    <font>
      <sz val="23"/>
      <name val="TH SarabunPSK"/>
      <family val="2"/>
    </font>
    <font>
      <sz val="24"/>
      <color rgb="FF000000"/>
      <name val="TH SarabunPSK"/>
      <family val="2"/>
    </font>
    <font>
      <b/>
      <sz val="13"/>
      <color theme="1"/>
      <name val="TH SarabunPSK"/>
      <family val="2"/>
    </font>
    <font>
      <b/>
      <sz val="17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20"/>
      <color theme="1"/>
      <name val="CordiaUPC"/>
      <family val="2"/>
      <charset val="222"/>
    </font>
    <font>
      <b/>
      <sz val="20"/>
      <color theme="1"/>
      <name val="CordiaUPC"/>
      <family val="2"/>
      <charset val="222"/>
    </font>
    <font>
      <b/>
      <sz val="18"/>
      <color rgb="FF000000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Border="0"/>
    <xf numFmtId="1" fontId="3" fillId="0" borderId="0" applyFont="0" applyFill="0" applyBorder="0" applyAlignment="0" applyProtection="0"/>
    <xf numFmtId="0" fontId="5" fillId="0" borderId="0" applyBorder="0"/>
    <xf numFmtId="0" fontId="4" fillId="0" borderId="0" applyBorder="0"/>
    <xf numFmtId="0" fontId="3" fillId="0" borderId="0" applyNumberFormat="0" applyFill="0" applyBorder="0" applyAlignment="0" applyProtection="0"/>
    <xf numFmtId="0" fontId="4" fillId="0" borderId="0" applyBorder="0"/>
    <xf numFmtId="1" fontId="6" fillId="0" borderId="0" applyFont="0" applyFill="0" applyBorder="0" applyAlignment="0" applyProtection="0"/>
    <xf numFmtId="0" fontId="4" fillId="0" borderId="0" applyBorder="0"/>
    <xf numFmtId="0" fontId="7" fillId="0" borderId="0"/>
    <xf numFmtId="0" fontId="4" fillId="0" borderId="0" applyBorder="0"/>
    <xf numFmtId="0" fontId="4" fillId="0" borderId="0" applyBorder="0"/>
    <xf numFmtId="0" fontId="8" fillId="0" borderId="0"/>
    <xf numFmtId="0" fontId="8" fillId="0" borderId="0"/>
    <xf numFmtId="0" fontId="9" fillId="0" borderId="0"/>
    <xf numFmtId="0" fontId="9" fillId="0" borderId="0"/>
    <xf numFmtId="0" fontId="5" fillId="0" borderId="0" applyBorder="0"/>
    <xf numFmtId="0" fontId="8" fillId="0" borderId="0"/>
    <xf numFmtId="0" fontId="8" fillId="0" borderId="0"/>
    <xf numFmtId="0" fontId="2" fillId="0" borderId="0"/>
    <xf numFmtId="3" fontId="10" fillId="0" borderId="1"/>
    <xf numFmtId="166" fontId="3" fillId="0" borderId="3" applyFont="0" applyFill="0" applyBorder="0" applyAlignment="0" applyProtection="0"/>
    <xf numFmtId="0" fontId="11" fillId="0" borderId="0" applyBorder="0"/>
    <xf numFmtId="0" fontId="5" fillId="0" borderId="0"/>
    <xf numFmtId="0" fontId="17" fillId="0" borderId="0"/>
    <xf numFmtId="0" fontId="8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3" fontId="4" fillId="0" borderId="1"/>
    <xf numFmtId="164" fontId="6" fillId="0" borderId="0" applyFon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58" fillId="0" borderId="0"/>
    <xf numFmtId="0" fontId="5" fillId="0" borderId="0" applyBorder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Border="0"/>
    <xf numFmtId="9" fontId="4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2" fillId="0" borderId="0"/>
    <xf numFmtId="0" fontId="5" fillId="0" borderId="0" applyBorder="0"/>
    <xf numFmtId="0" fontId="105" fillId="0" borderId="0" applyBorder="0"/>
    <xf numFmtId="0" fontId="4" fillId="0" borderId="0" applyBorder="0"/>
  </cellStyleXfs>
  <cellXfs count="1974">
    <xf numFmtId="0" fontId="0" fillId="0" borderId="0" xfId="0"/>
    <xf numFmtId="0" fontId="12" fillId="0" borderId="0" xfId="25" applyFont="1"/>
    <xf numFmtId="0" fontId="12" fillId="0" borderId="0" xfId="25" applyFont="1" applyAlignment="1"/>
    <xf numFmtId="0" fontId="14" fillId="0" borderId="0" xfId="25" applyFont="1" applyBorder="1" applyAlignment="1"/>
    <xf numFmtId="0" fontId="16" fillId="0" borderId="0" xfId="25" applyFont="1" applyAlignment="1">
      <alignment horizontal="left"/>
    </xf>
    <xf numFmtId="0" fontId="12" fillId="0" borderId="0" xfId="25" applyFont="1" applyAlignment="1">
      <alignment horizontal="left"/>
    </xf>
    <xf numFmtId="0" fontId="12" fillId="0" borderId="0" xfId="25" applyFont="1" applyAlignment="1">
      <alignment horizontal="centerContinuous"/>
    </xf>
    <xf numFmtId="0" fontId="18" fillId="0" borderId="0" xfId="26" applyFont="1"/>
    <xf numFmtId="0" fontId="19" fillId="0" borderId="0" xfId="25" applyFont="1" applyAlignment="1">
      <alignment horizontal="centerContinuous"/>
    </xf>
    <xf numFmtId="0" fontId="20" fillId="0" borderId="0" xfId="25" applyFont="1" applyAlignment="1">
      <alignment horizontal="centerContinuous"/>
    </xf>
    <xf numFmtId="0" fontId="21" fillId="0" borderId="0" xfId="25" applyFont="1" applyAlignment="1">
      <alignment horizontal="centerContinuous"/>
    </xf>
    <xf numFmtId="0" fontId="22" fillId="0" borderId="0" xfId="25" applyFont="1" applyAlignment="1">
      <alignment horizontal="centerContinuous"/>
    </xf>
    <xf numFmtId="49" fontId="23" fillId="0" borderId="0" xfId="25" applyNumberFormat="1" applyFont="1" applyAlignment="1">
      <alignment horizontal="centerContinuous"/>
    </xf>
    <xf numFmtId="0" fontId="20" fillId="0" borderId="0" xfId="26" applyFont="1"/>
    <xf numFmtId="0" fontId="20" fillId="0" borderId="0" xfId="26" applyFont="1" applyAlignment="1"/>
    <xf numFmtId="0" fontId="21" fillId="0" borderId="0" xfId="32" applyFont="1"/>
    <xf numFmtId="0" fontId="24" fillId="0" borderId="0" xfId="32" quotePrefix="1" applyFont="1"/>
    <xf numFmtId="0" fontId="20" fillId="0" borderId="0" xfId="32" applyFont="1"/>
    <xf numFmtId="0" fontId="20" fillId="0" borderId="0" xfId="32" applyFont="1" applyFill="1" applyAlignment="1">
      <alignment horizontal="center"/>
    </xf>
    <xf numFmtId="0" fontId="26" fillId="0" borderId="0" xfId="32" applyFont="1"/>
    <xf numFmtId="0" fontId="20" fillId="0" borderId="0" xfId="32" quotePrefix="1" applyFont="1" applyAlignment="1">
      <alignment horizontal="centerContinuous"/>
    </xf>
    <xf numFmtId="0" fontId="20" fillId="0" borderId="0" xfId="32" applyFont="1" applyAlignment="1">
      <alignment horizontal="centerContinuous"/>
    </xf>
    <xf numFmtId="0" fontId="26" fillId="0" borderId="0" xfId="32" applyFont="1" applyAlignment="1">
      <alignment vertical="center"/>
    </xf>
    <xf numFmtId="0" fontId="28" fillId="0" borderId="9" xfId="32" applyFont="1" applyBorder="1" applyAlignment="1">
      <alignment horizontal="center"/>
    </xf>
    <xf numFmtId="0" fontId="21" fillId="0" borderId="0" xfId="26" applyFont="1"/>
    <xf numFmtId="0" fontId="21" fillId="0" borderId="0" xfId="34" applyFont="1"/>
    <xf numFmtId="0" fontId="30" fillId="0" borderId="0" xfId="34" applyFont="1"/>
    <xf numFmtId="0" fontId="20" fillId="0" borderId="0" xfId="34" applyFont="1"/>
    <xf numFmtId="0" fontId="17" fillId="0" borderId="0" xfId="34"/>
    <xf numFmtId="0" fontId="20" fillId="0" borderId="0" xfId="34" quotePrefix="1" applyFont="1" applyAlignment="1">
      <alignment horizontal="left"/>
    </xf>
    <xf numFmtId="0" fontId="28" fillId="0" borderId="0" xfId="26" applyFont="1"/>
    <xf numFmtId="0" fontId="32" fillId="0" borderId="0" xfId="0" applyFont="1"/>
    <xf numFmtId="0" fontId="33" fillId="0" borderId="8" xfId="0" applyFont="1" applyBorder="1"/>
    <xf numFmtId="0" fontId="33" fillId="0" borderId="9" xfId="0" quotePrefix="1" applyFont="1" applyBorder="1" applyAlignment="1">
      <alignment horizontal="left"/>
    </xf>
    <xf numFmtId="182" fontId="33" fillId="0" borderId="14" xfId="0" applyNumberFormat="1" applyFont="1" applyBorder="1"/>
    <xf numFmtId="182" fontId="33" fillId="0" borderId="0" xfId="0" applyNumberFormat="1" applyFont="1" applyBorder="1"/>
    <xf numFmtId="172" fontId="33" fillId="0" borderId="9" xfId="0" applyNumberFormat="1" applyFont="1" applyBorder="1" applyAlignment="1">
      <alignment horizontal="center"/>
    </xf>
    <xf numFmtId="173" fontId="33" fillId="0" borderId="14" xfId="33" applyNumberFormat="1" applyFont="1" applyBorder="1" applyAlignment="1">
      <alignment horizontal="right"/>
    </xf>
    <xf numFmtId="170" fontId="33" fillId="0" borderId="0" xfId="33" applyNumberFormat="1" applyFont="1" applyBorder="1"/>
    <xf numFmtId="0" fontId="33" fillId="0" borderId="0" xfId="0" applyFont="1" applyBorder="1"/>
    <xf numFmtId="0" fontId="33" fillId="0" borderId="0" xfId="0" applyFont="1" applyAlignment="1">
      <alignment vertical="center"/>
    </xf>
    <xf numFmtId="49" fontId="33" fillId="0" borderId="0" xfId="5" applyNumberFormat="1" applyFont="1" applyFill="1" applyBorder="1" applyAlignment="1">
      <alignment horizontal="left" vertical="top"/>
    </xf>
    <xf numFmtId="0" fontId="33" fillId="0" borderId="0" xfId="5" applyFont="1" applyFill="1" applyBorder="1" applyAlignment="1">
      <alignment horizontal="center"/>
    </xf>
    <xf numFmtId="0" fontId="33" fillId="0" borderId="0" xfId="5" applyFont="1" applyFill="1" applyBorder="1"/>
    <xf numFmtId="0" fontId="35" fillId="0" borderId="0" xfId="5" applyFont="1" applyFill="1" applyBorder="1" applyAlignment="1">
      <alignment horizontal="center"/>
    </xf>
    <xf numFmtId="0" fontId="35" fillId="0" borderId="2" xfId="5" applyFont="1" applyFill="1" applyBorder="1" applyAlignment="1">
      <alignment horizontal="center"/>
    </xf>
    <xf numFmtId="0" fontId="33" fillId="0" borderId="0" xfId="5" applyFont="1" applyFill="1" applyBorder="1" applyAlignment="1">
      <alignment vertical="top"/>
    </xf>
    <xf numFmtId="0" fontId="33" fillId="0" borderId="0" xfId="5" applyFont="1" applyFill="1" applyBorder="1" applyAlignment="1">
      <alignment horizontal="left" vertical="top"/>
    </xf>
    <xf numFmtId="0" fontId="35" fillId="0" borderId="14" xfId="5" applyFont="1" applyFill="1" applyBorder="1" applyAlignment="1">
      <alignment horizontal="center" vertical="top" wrapText="1"/>
    </xf>
    <xf numFmtId="0" fontId="35" fillId="0" borderId="0" xfId="26" quotePrefix="1" applyFont="1"/>
    <xf numFmtId="0" fontId="33" fillId="0" borderId="0" xfId="26" applyFont="1"/>
    <xf numFmtId="0" fontId="35" fillId="0" borderId="1" xfId="26" applyFont="1" applyBorder="1" applyAlignment="1">
      <alignment horizontal="center" vertical="center"/>
    </xf>
    <xf numFmtId="0" fontId="35" fillId="0" borderId="3" xfId="26" applyFont="1" applyBorder="1" applyAlignment="1">
      <alignment horizontal="center" vertical="center" wrapText="1"/>
    </xf>
    <xf numFmtId="0" fontId="35" fillId="0" borderId="4" xfId="26" applyFont="1" applyBorder="1" applyAlignment="1">
      <alignment horizontal="center" vertical="center" wrapText="1"/>
    </xf>
    <xf numFmtId="0" fontId="32" fillId="0" borderId="0" xfId="26" applyFont="1"/>
    <xf numFmtId="0" fontId="37" fillId="0" borderId="0" xfId="0" quotePrefix="1" applyFont="1"/>
    <xf numFmtId="0" fontId="34" fillId="0" borderId="0" xfId="0" applyFont="1"/>
    <xf numFmtId="182" fontId="33" fillId="0" borderId="9" xfId="0" applyNumberFormat="1" applyFont="1" applyBorder="1"/>
    <xf numFmtId="179" fontId="33" fillId="0" borderId="9" xfId="33" applyNumberFormat="1" applyFont="1" applyBorder="1" applyAlignment="1">
      <alignment horizontal="right"/>
    </xf>
    <xf numFmtId="179" fontId="33" fillId="0" borderId="14" xfId="33" applyNumberFormat="1" applyFont="1" applyBorder="1" applyAlignment="1">
      <alignment horizontal="right"/>
    </xf>
    <xf numFmtId="0" fontId="33" fillId="0" borderId="8" xfId="0" applyFont="1" applyBorder="1" applyAlignment="1">
      <alignment vertical="center"/>
    </xf>
    <xf numFmtId="0" fontId="33" fillId="0" borderId="9" xfId="0" applyFont="1" applyBorder="1" applyAlignment="1">
      <alignment horizontal="left" vertical="center"/>
    </xf>
    <xf numFmtId="182" fontId="33" fillId="0" borderId="14" xfId="0" applyNumberFormat="1" applyFont="1" applyBorder="1" applyAlignment="1">
      <alignment vertical="center"/>
    </xf>
    <xf numFmtId="0" fontId="33" fillId="0" borderId="9" xfId="0" quotePrefix="1" applyFont="1" applyBorder="1" applyAlignment="1">
      <alignment horizontal="left" vertical="center"/>
    </xf>
    <xf numFmtId="182" fontId="33" fillId="0" borderId="9" xfId="0" applyNumberFormat="1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horizontal="left" vertical="center"/>
    </xf>
    <xf numFmtId="182" fontId="33" fillId="0" borderId="12" xfId="0" applyNumberFormat="1" applyFont="1" applyBorder="1" applyAlignment="1">
      <alignment vertical="center"/>
    </xf>
    <xf numFmtId="0" fontId="33" fillId="0" borderId="0" xfId="0" applyFont="1" applyBorder="1" applyAlignment="1">
      <alignment horizontal="left"/>
    </xf>
    <xf numFmtId="179" fontId="33" fillId="0" borderId="0" xfId="33" applyNumberFormat="1" applyFont="1" applyBorder="1" applyAlignment="1">
      <alignment horizontal="right"/>
    </xf>
    <xf numFmtId="0" fontId="33" fillId="0" borderId="0" xfId="0" applyFont="1" applyBorder="1" applyAlignment="1">
      <alignment vertical="center"/>
    </xf>
    <xf numFmtId="0" fontId="38" fillId="0" borderId="0" xfId="0" applyFont="1"/>
    <xf numFmtId="43" fontId="33" fillId="0" borderId="14" xfId="1" applyFont="1" applyBorder="1"/>
    <xf numFmtId="0" fontId="32" fillId="0" borderId="0" xfId="26" applyFont="1" applyAlignment="1">
      <alignment horizontal="center"/>
    </xf>
    <xf numFmtId="0" fontId="33" fillId="0" borderId="0" xfId="26" applyFont="1" applyAlignment="1">
      <alignment horizontal="centerContinuous"/>
    </xf>
    <xf numFmtId="0" fontId="28" fillId="0" borderId="0" xfId="26" quotePrefix="1" applyFont="1" applyAlignment="1">
      <alignment horizontal="centerContinuous"/>
    </xf>
    <xf numFmtId="167" fontId="33" fillId="0" borderId="0" xfId="1" applyNumberFormat="1" applyFont="1"/>
    <xf numFmtId="43" fontId="33" fillId="0" borderId="0" xfId="1" applyFont="1"/>
    <xf numFmtId="43" fontId="44" fillId="0" borderId="0" xfId="1" applyFont="1"/>
    <xf numFmtId="0" fontId="32" fillId="0" borderId="0" xfId="34" applyFont="1"/>
    <xf numFmtId="0" fontId="33" fillId="0" borderId="10" xfId="34" applyFont="1" applyBorder="1" applyAlignment="1">
      <alignment horizontal="center" vertical="center" wrapText="1"/>
    </xf>
    <xf numFmtId="0" fontId="33" fillId="0" borderId="4" xfId="34" quotePrefix="1" applyFont="1" applyBorder="1" applyAlignment="1">
      <alignment horizontal="center" vertical="center" wrapText="1"/>
    </xf>
    <xf numFmtId="0" fontId="33" fillId="0" borderId="12" xfId="34" quotePrefix="1" applyFont="1" applyBorder="1" applyAlignment="1">
      <alignment horizontal="center" vertical="center" wrapText="1"/>
    </xf>
    <xf numFmtId="0" fontId="33" fillId="0" borderId="10" xfId="34" applyFont="1" applyBorder="1"/>
    <xf numFmtId="0" fontId="33" fillId="0" borderId="14" xfId="34" applyFont="1" applyBorder="1"/>
    <xf numFmtId="0" fontId="32" fillId="0" borderId="0" xfId="34" applyFont="1" applyAlignment="1">
      <alignment vertical="center"/>
    </xf>
    <xf numFmtId="0" fontId="33" fillId="0" borderId="13" xfId="34" applyFont="1" applyBorder="1" applyAlignment="1">
      <alignment horizontal="center" vertical="center" wrapText="1"/>
    </xf>
    <xf numFmtId="0" fontId="33" fillId="0" borderId="12" xfId="34" applyFont="1" applyBorder="1" applyAlignment="1">
      <alignment horizontal="center" vertical="center" wrapText="1"/>
    </xf>
    <xf numFmtId="0" fontId="33" fillId="0" borderId="14" xfId="34" applyFont="1" applyBorder="1" applyAlignment="1">
      <alignment wrapText="1"/>
    </xf>
    <xf numFmtId="167" fontId="49" fillId="0" borderId="10" xfId="35" applyNumberFormat="1" applyFont="1" applyBorder="1" applyAlignment="1">
      <alignment vertical="center"/>
    </xf>
    <xf numFmtId="179" fontId="49" fillId="3" borderId="4" xfId="34" applyNumberFormat="1" applyFont="1" applyFill="1" applyBorder="1" applyAlignment="1">
      <alignment horizontal="right" vertical="center"/>
    </xf>
    <xf numFmtId="43" fontId="49" fillId="0" borderId="4" xfId="1" applyFont="1" applyBorder="1" applyAlignment="1">
      <alignment horizontal="right" vertical="center"/>
    </xf>
    <xf numFmtId="167" fontId="49" fillId="0" borderId="14" xfId="35" applyNumberFormat="1" applyFont="1" applyBorder="1" applyAlignment="1">
      <alignment vertical="center"/>
    </xf>
    <xf numFmtId="179" fontId="49" fillId="3" borderId="9" xfId="34" applyNumberFormat="1" applyFont="1" applyFill="1" applyBorder="1" applyAlignment="1">
      <alignment horizontal="right" vertical="center"/>
    </xf>
    <xf numFmtId="167" fontId="49" fillId="0" borderId="9" xfId="35" applyNumberFormat="1" applyFont="1" applyBorder="1" applyAlignment="1">
      <alignment vertical="center"/>
    </xf>
    <xf numFmtId="43" fontId="49" fillId="0" borderId="9" xfId="1" applyFont="1" applyBorder="1" applyAlignment="1">
      <alignment horizontal="right" vertical="center"/>
    </xf>
    <xf numFmtId="179" fontId="50" fillId="3" borderId="12" xfId="34" applyNumberFormat="1" applyFont="1" applyFill="1" applyBorder="1" applyAlignment="1">
      <alignment horizontal="right" vertical="center"/>
    </xf>
    <xf numFmtId="0" fontId="28" fillId="0" borderId="0" xfId="34" quotePrefix="1" applyFont="1" applyAlignment="1">
      <alignment horizontal="left" vertical="center"/>
    </xf>
    <xf numFmtId="179" fontId="50" fillId="3" borderId="1" xfId="34" applyNumberFormat="1" applyFont="1" applyFill="1" applyBorder="1" applyAlignment="1">
      <alignment horizontal="right" vertical="center"/>
    </xf>
    <xf numFmtId="0" fontId="31" fillId="0" borderId="0" xfId="26" quotePrefix="1" applyFont="1" applyAlignment="1">
      <alignment horizontal="left"/>
    </xf>
    <xf numFmtId="0" fontId="32" fillId="0" borderId="0" xfId="26" quotePrefix="1" applyFont="1" applyAlignment="1">
      <alignment horizontal="left"/>
    </xf>
    <xf numFmtId="15" fontId="35" fillId="0" borderId="0" xfId="26" applyNumberFormat="1" applyFont="1"/>
    <xf numFmtId="0" fontId="33" fillId="0" borderId="0" xfId="26" quotePrefix="1" applyFont="1" applyAlignment="1">
      <alignment horizontal="left"/>
    </xf>
    <xf numFmtId="0" fontId="33" fillId="0" borderId="0" xfId="26" quotePrefix="1" applyFont="1" applyAlignment="1">
      <alignment horizontal="center" vertical="center"/>
    </xf>
    <xf numFmtId="0" fontId="33" fillId="0" borderId="11" xfId="26" quotePrefix="1" applyFont="1" applyBorder="1" applyAlignment="1">
      <alignment horizontal="right" vertical="top" wrapText="1"/>
    </xf>
    <xf numFmtId="0" fontId="33" fillId="0" borderId="12" xfId="26" quotePrefix="1" applyFont="1" applyBorder="1" applyAlignment="1">
      <alignment horizontal="left" vertical="top" wrapText="1"/>
    </xf>
    <xf numFmtId="167" fontId="33" fillId="0" borderId="2" xfId="33" applyNumberFormat="1" applyFont="1" applyBorder="1"/>
    <xf numFmtId="43" fontId="33" fillId="0" borderId="13" xfId="33" applyNumberFormat="1" applyFont="1" applyBorder="1" applyAlignment="1">
      <alignment horizontal="center"/>
    </xf>
    <xf numFmtId="172" fontId="33" fillId="0" borderId="13" xfId="33" applyNumberFormat="1" applyFont="1" applyBorder="1" applyAlignment="1">
      <alignment horizontal="center"/>
    </xf>
    <xf numFmtId="0" fontId="33" fillId="0" borderId="8" xfId="26" applyFont="1" applyBorder="1" applyAlignment="1">
      <alignment horizontal="right" vertical="top" wrapText="1"/>
    </xf>
    <xf numFmtId="0" fontId="33" fillId="0" borderId="9" xfId="26" applyFont="1" applyBorder="1" applyAlignment="1">
      <alignment horizontal="left" vertical="top" wrapText="1"/>
    </xf>
    <xf numFmtId="167" fontId="33" fillId="0" borderId="0" xfId="33" applyNumberFormat="1" applyFont="1" applyBorder="1"/>
    <xf numFmtId="172" fontId="33" fillId="0" borderId="14" xfId="33" applyNumberFormat="1" applyFont="1" applyBorder="1" applyAlignment="1">
      <alignment horizontal="center"/>
    </xf>
    <xf numFmtId="0" fontId="33" fillId="0" borderId="8" xfId="26" quotePrefix="1" applyFont="1" applyBorder="1" applyAlignment="1">
      <alignment horizontal="right" vertical="top" wrapText="1"/>
    </xf>
    <xf numFmtId="0" fontId="33" fillId="0" borderId="9" xfId="26" quotePrefix="1" applyFont="1" applyBorder="1" applyAlignment="1">
      <alignment horizontal="left" vertical="top" wrapText="1"/>
    </xf>
    <xf numFmtId="174" fontId="33" fillId="0" borderId="0" xfId="33" applyNumberFormat="1" applyFont="1" applyBorder="1"/>
    <xf numFmtId="175" fontId="33" fillId="0" borderId="0" xfId="33" applyNumberFormat="1" applyFont="1" applyBorder="1"/>
    <xf numFmtId="171" fontId="33" fillId="0" borderId="14" xfId="33" applyNumberFormat="1" applyFont="1" applyBorder="1" applyAlignment="1">
      <alignment horizontal="center"/>
    </xf>
    <xf numFmtId="0" fontId="33" fillId="0" borderId="8" xfId="26" quotePrefix="1" applyFont="1" applyBorder="1" applyAlignment="1">
      <alignment horizontal="right" wrapText="1"/>
    </xf>
    <xf numFmtId="0" fontId="33" fillId="0" borderId="9" xfId="26" quotePrefix="1" applyFont="1" applyBorder="1" applyAlignment="1">
      <alignment horizontal="left" wrapText="1"/>
    </xf>
    <xf numFmtId="0" fontId="33" fillId="0" borderId="8" xfId="26" applyFont="1" applyBorder="1" applyAlignment="1">
      <alignment horizontal="right" wrapText="1"/>
    </xf>
    <xf numFmtId="0" fontId="33" fillId="0" borderId="9" xfId="26" applyFont="1" applyBorder="1" applyAlignment="1">
      <alignment horizontal="left" wrapText="1"/>
    </xf>
    <xf numFmtId="0" fontId="33" fillId="0" borderId="0" xfId="26" applyFont="1" applyBorder="1" applyAlignment="1">
      <alignment horizontal="left"/>
    </xf>
    <xf numFmtId="0" fontId="33" fillId="0" borderId="0" xfId="26" applyFont="1" applyBorder="1" applyAlignment="1">
      <alignment horizontal="left" vertical="top"/>
    </xf>
    <xf numFmtId="43" fontId="33" fillId="0" borderId="0" xfId="1" applyFont="1" applyBorder="1"/>
    <xf numFmtId="167" fontId="33" fillId="0" borderId="0" xfId="1" applyNumberFormat="1" applyFont="1" applyBorder="1"/>
    <xf numFmtId="0" fontId="33" fillId="0" borderId="8" xfId="26" applyFont="1" applyBorder="1"/>
    <xf numFmtId="0" fontId="33" fillId="0" borderId="9" xfId="26" quotePrefix="1" applyFont="1" applyBorder="1" applyAlignment="1">
      <alignment horizontal="left"/>
    </xf>
    <xf numFmtId="182" fontId="33" fillId="0" borderId="14" xfId="26" applyNumberFormat="1" applyFont="1" applyBorder="1"/>
    <xf numFmtId="172" fontId="33" fillId="0" borderId="14" xfId="26" applyNumberFormat="1" applyFont="1" applyBorder="1" applyAlignment="1">
      <alignment horizontal="center"/>
    </xf>
    <xf numFmtId="170" fontId="33" fillId="0" borderId="14" xfId="26" applyNumberFormat="1" applyFont="1" applyBorder="1" applyAlignment="1">
      <alignment horizontal="center"/>
    </xf>
    <xf numFmtId="171" fontId="33" fillId="0" borderId="14" xfId="26" applyNumberFormat="1" applyFont="1" applyBorder="1" applyAlignment="1">
      <alignment horizontal="center"/>
    </xf>
    <xf numFmtId="0" fontId="34" fillId="0" borderId="3" xfId="26" applyFont="1" applyBorder="1"/>
    <xf numFmtId="0" fontId="34" fillId="0" borderId="16" xfId="26" applyFont="1" applyBorder="1" applyAlignment="1">
      <alignment horizontal="left"/>
    </xf>
    <xf numFmtId="170" fontId="34" fillId="0" borderId="10" xfId="26" applyNumberFormat="1" applyFont="1" applyBorder="1" applyAlignment="1">
      <alignment horizontal="center"/>
    </xf>
    <xf numFmtId="0" fontId="34" fillId="0" borderId="8" xfId="26" applyFont="1" applyBorder="1"/>
    <xf numFmtId="0" fontId="34" fillId="0" borderId="0" xfId="26" applyFont="1" applyBorder="1" applyAlignment="1">
      <alignment horizontal="left"/>
    </xf>
    <xf numFmtId="170" fontId="34" fillId="0" borderId="14" xfId="26" applyNumberFormat="1" applyFont="1" applyBorder="1" applyAlignment="1">
      <alignment horizontal="center"/>
    </xf>
    <xf numFmtId="0" fontId="34" fillId="0" borderId="0" xfId="26" quotePrefix="1" applyFont="1" applyBorder="1" applyAlignment="1">
      <alignment horizontal="left"/>
    </xf>
    <xf numFmtId="170" fontId="33" fillId="0" borderId="0" xfId="26" applyNumberFormat="1" applyFont="1"/>
    <xf numFmtId="0" fontId="34" fillId="0" borderId="11" xfId="26" applyFont="1" applyBorder="1"/>
    <xf numFmtId="0" fontId="33" fillId="0" borderId="0" xfId="26" quotePrefix="1" applyFont="1" applyAlignment="1">
      <alignment horizontal="left" vertical="center"/>
    </xf>
    <xf numFmtId="0" fontId="33" fillId="0" borderId="0" xfId="26" quotePrefix="1" applyFont="1" applyAlignment="1">
      <alignment horizontal="right"/>
    </xf>
    <xf numFmtId="0" fontId="33" fillId="0" borderId="0" xfId="26" applyFont="1" applyBorder="1"/>
    <xf numFmtId="0" fontId="34" fillId="0" borderId="0" xfId="26" applyFont="1"/>
    <xf numFmtId="179" fontId="33" fillId="0" borderId="14" xfId="26" applyNumberFormat="1" applyFont="1" applyBorder="1" applyAlignment="1">
      <alignment horizontal="center"/>
    </xf>
    <xf numFmtId="0" fontId="33" fillId="0" borderId="0" xfId="26" quotePrefix="1" applyFont="1" applyAlignment="1">
      <alignment horizontal="centerContinuous"/>
    </xf>
    <xf numFmtId="170" fontId="33" fillId="0" borderId="0" xfId="26" applyNumberFormat="1" applyFont="1" applyAlignment="1">
      <alignment horizontal="centerContinuous"/>
    </xf>
    <xf numFmtId="43" fontId="21" fillId="0" borderId="0" xfId="1" applyFont="1"/>
    <xf numFmtId="43" fontId="36" fillId="0" borderId="1" xfId="1" applyFont="1" applyBorder="1" applyAlignment="1">
      <alignment horizontal="center" vertical="center"/>
    </xf>
    <xf numFmtId="43" fontId="33" fillId="0" borderId="10" xfId="1" applyFont="1" applyBorder="1" applyAlignment="1">
      <alignment vertical="center" wrapText="1"/>
    </xf>
    <xf numFmtId="43" fontId="20" fillId="0" borderId="0" xfId="1" applyFont="1"/>
    <xf numFmtId="0" fontId="35" fillId="3" borderId="14" xfId="5" applyFont="1" applyFill="1" applyBorder="1" applyAlignment="1">
      <alignment horizontal="center" vertical="top" wrapText="1"/>
    </xf>
    <xf numFmtId="0" fontId="33" fillId="0" borderId="8" xfId="26" applyFont="1" applyBorder="1" applyAlignment="1">
      <alignment vertical="center"/>
    </xf>
    <xf numFmtId="0" fontId="33" fillId="0" borderId="9" xfId="26" applyFont="1" applyBorder="1" applyAlignment="1">
      <alignment vertical="center"/>
    </xf>
    <xf numFmtId="0" fontId="20" fillId="0" borderId="0" xfId="26" applyFont="1" applyAlignment="1">
      <alignment vertical="center"/>
    </xf>
    <xf numFmtId="0" fontId="35" fillId="0" borderId="3" xfId="26" applyFont="1" applyBorder="1" applyAlignment="1">
      <alignment vertical="center"/>
    </xf>
    <xf numFmtId="0" fontId="35" fillId="0" borderId="9" xfId="26" applyFont="1" applyBorder="1" applyAlignment="1">
      <alignment vertical="center"/>
    </xf>
    <xf numFmtId="0" fontId="33" fillId="0" borderId="0" xfId="26" applyFont="1" applyAlignment="1">
      <alignment vertical="center"/>
    </xf>
    <xf numFmtId="167" fontId="33" fillId="0" borderId="14" xfId="1" applyNumberFormat="1" applyFont="1" applyBorder="1" applyAlignment="1">
      <alignment vertical="center"/>
    </xf>
    <xf numFmtId="167" fontId="35" fillId="3" borderId="14" xfId="1" applyNumberFormat="1" applyFont="1" applyFill="1" applyBorder="1" applyAlignment="1">
      <alignment vertical="center"/>
    </xf>
    <xf numFmtId="0" fontId="35" fillId="0" borderId="8" xfId="26" applyFont="1" applyBorder="1" applyAlignment="1">
      <alignment vertical="center"/>
    </xf>
    <xf numFmtId="0" fontId="33" fillId="0" borderId="0" xfId="26" applyFont="1" applyAlignment="1"/>
    <xf numFmtId="0" fontId="33" fillId="0" borderId="11" xfId="26" applyFont="1" applyBorder="1" applyAlignment="1">
      <alignment vertical="center"/>
    </xf>
    <xf numFmtId="0" fontId="33" fillId="0" borderId="12" xfId="26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0" fontId="33" fillId="0" borderId="10" xfId="26" applyFont="1" applyBorder="1" applyAlignment="1">
      <alignment horizontal="center" vertical="center" wrapText="1"/>
    </xf>
    <xf numFmtId="0" fontId="33" fillId="0" borderId="13" xfId="26" applyFont="1" applyBorder="1" applyAlignment="1">
      <alignment horizontal="center" vertical="center" wrapText="1"/>
    </xf>
    <xf numFmtId="0" fontId="35" fillId="0" borderId="0" xfId="32" quotePrefix="1" applyFont="1"/>
    <xf numFmtId="170" fontId="20" fillId="0" borderId="0" xfId="32" applyNumberFormat="1" applyFont="1"/>
    <xf numFmtId="0" fontId="35" fillId="0" borderId="1" xfId="0" quotePrefix="1" applyFont="1" applyBorder="1" applyAlignment="1">
      <alignment horizontal="center" vertical="center" wrapText="1"/>
    </xf>
    <xf numFmtId="170" fontId="33" fillId="3" borderId="14" xfId="33" applyNumberFormat="1" applyFont="1" applyFill="1" applyBorder="1"/>
    <xf numFmtId="0" fontId="35" fillId="0" borderId="1" xfId="5" applyFont="1" applyFill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horizontal="left" vertical="center"/>
    </xf>
    <xf numFmtId="182" fontId="33" fillId="0" borderId="10" xfId="0" applyNumberFormat="1" applyFont="1" applyBorder="1" applyAlignment="1">
      <alignment vertical="center"/>
    </xf>
    <xf numFmtId="170" fontId="35" fillId="3" borderId="14" xfId="33" applyNumberFormat="1" applyFont="1" applyFill="1" applyBorder="1"/>
    <xf numFmtId="179" fontId="35" fillId="0" borderId="14" xfId="33" applyNumberFormat="1" applyFont="1" applyBorder="1" applyAlignment="1">
      <alignment horizontal="right"/>
    </xf>
    <xf numFmtId="167" fontId="33" fillId="0" borderId="4" xfId="1" applyNumberFormat="1" applyFont="1" applyBorder="1" applyAlignment="1">
      <alignment vertical="center"/>
    </xf>
    <xf numFmtId="167" fontId="33" fillId="0" borderId="9" xfId="1" applyNumberFormat="1" applyFont="1" applyBorder="1" applyAlignment="1">
      <alignment vertical="center"/>
    </xf>
    <xf numFmtId="167" fontId="33" fillId="0" borderId="12" xfId="1" applyNumberFormat="1" applyFont="1" applyBorder="1" applyAlignment="1">
      <alignment vertical="center"/>
    </xf>
    <xf numFmtId="167" fontId="51" fillId="0" borderId="0" xfId="1" applyNumberFormat="1" applyFont="1"/>
    <xf numFmtId="182" fontId="33" fillId="0" borderId="2" xfId="0" applyNumberFormat="1" applyFont="1" applyBorder="1" applyAlignment="1">
      <alignment vertical="center"/>
    </xf>
    <xf numFmtId="182" fontId="35" fillId="3" borderId="10" xfId="0" applyNumberFormat="1" applyFont="1" applyFill="1" applyBorder="1"/>
    <xf numFmtId="182" fontId="35" fillId="3" borderId="14" xfId="0" applyNumberFormat="1" applyFont="1" applyFill="1" applyBorder="1"/>
    <xf numFmtId="184" fontId="33" fillId="3" borderId="14" xfId="33" applyNumberFormat="1" applyFont="1" applyFill="1" applyBorder="1"/>
    <xf numFmtId="167" fontId="33" fillId="0" borderId="14" xfId="1" applyNumberFormat="1" applyFont="1" applyBorder="1"/>
    <xf numFmtId="167" fontId="33" fillId="0" borderId="10" xfId="1" applyNumberFormat="1" applyFont="1" applyBorder="1"/>
    <xf numFmtId="0" fontId="50" fillId="0" borderId="0" xfId="26" quotePrefix="1" applyFont="1"/>
    <xf numFmtId="0" fontId="33" fillId="0" borderId="10" xfId="26" quotePrefix="1" applyFont="1" applyBorder="1" applyAlignment="1">
      <alignment horizontal="center" vertical="center" wrapText="1"/>
    </xf>
    <xf numFmtId="0" fontId="33" fillId="0" borderId="9" xfId="26" applyFont="1" applyBorder="1" applyAlignment="1" applyProtection="1">
      <alignment horizontal="center" vertical="center" wrapText="1"/>
    </xf>
    <xf numFmtId="0" fontId="35" fillId="3" borderId="3" xfId="26" applyFont="1" applyFill="1" applyBorder="1" applyAlignment="1">
      <alignment horizontal="center" vertical="center" wrapText="1"/>
    </xf>
    <xf numFmtId="0" fontId="33" fillId="0" borderId="4" xfId="26" quotePrefix="1" applyFont="1" applyBorder="1" applyAlignment="1">
      <alignment horizontal="center" vertical="center" wrapText="1"/>
    </xf>
    <xf numFmtId="0" fontId="33" fillId="0" borderId="13" xfId="26" quotePrefix="1" applyFont="1" applyBorder="1" applyAlignment="1">
      <alignment horizontal="center" vertical="center" wrapText="1"/>
    </xf>
    <xf numFmtId="0" fontId="35" fillId="3" borderId="11" xfId="26" applyFont="1" applyFill="1" applyBorder="1" applyAlignment="1">
      <alignment horizontal="center" vertical="center" wrapText="1"/>
    </xf>
    <xf numFmtId="0" fontId="33" fillId="0" borderId="12" xfId="26" applyFont="1" applyBorder="1" applyAlignment="1">
      <alignment horizontal="center" vertical="center" wrapText="1"/>
    </xf>
    <xf numFmtId="182" fontId="33" fillId="0" borderId="9" xfId="26" applyNumberFormat="1" applyFont="1" applyBorder="1"/>
    <xf numFmtId="172" fontId="33" fillId="0" borderId="9" xfId="26" applyNumberFormat="1" applyFont="1" applyBorder="1" applyAlignment="1">
      <alignment horizontal="center"/>
    </xf>
    <xf numFmtId="182" fontId="35" fillId="3" borderId="0" xfId="26" applyNumberFormat="1" applyFont="1" applyFill="1" applyBorder="1"/>
    <xf numFmtId="182" fontId="33" fillId="0" borderId="9" xfId="26" applyNumberFormat="1" applyFont="1" applyBorder="1" applyAlignment="1">
      <alignment horizontal="right"/>
    </xf>
    <xf numFmtId="182" fontId="35" fillId="3" borderId="9" xfId="26" applyNumberFormat="1" applyFont="1" applyFill="1" applyBorder="1" applyAlignment="1">
      <alignment horizontal="right"/>
    </xf>
    <xf numFmtId="170" fontId="33" fillId="0" borderId="9" xfId="33" applyNumberFormat="1" applyFont="1" applyBorder="1"/>
    <xf numFmtId="186" fontId="33" fillId="0" borderId="9" xfId="33" applyNumberFormat="1" applyFont="1" applyBorder="1"/>
    <xf numFmtId="184" fontId="33" fillId="0" borderId="9" xfId="33" applyNumberFormat="1" applyFont="1" applyBorder="1"/>
    <xf numFmtId="183" fontId="33" fillId="0" borderId="9" xfId="33" applyNumberFormat="1" applyFont="1" applyBorder="1"/>
    <xf numFmtId="183" fontId="35" fillId="3" borderId="0" xfId="33" applyNumberFormat="1" applyFont="1" applyFill="1" applyBorder="1"/>
    <xf numFmtId="187" fontId="33" fillId="0" borderId="14" xfId="33" applyNumberFormat="1" applyFont="1" applyBorder="1" applyAlignment="1">
      <alignment horizontal="right"/>
    </xf>
    <xf numFmtId="185" fontId="33" fillId="0" borderId="9" xfId="33" applyNumberFormat="1" applyFont="1" applyBorder="1"/>
    <xf numFmtId="186" fontId="35" fillId="3" borderId="9" xfId="33" applyNumberFormat="1" applyFont="1" applyFill="1" applyBorder="1"/>
    <xf numFmtId="1" fontId="33" fillId="0" borderId="9" xfId="33" applyNumberFormat="1" applyFont="1" applyBorder="1"/>
    <xf numFmtId="183" fontId="35" fillId="3" borderId="8" xfId="33" applyNumberFormat="1" applyFont="1" applyFill="1" applyBorder="1"/>
    <xf numFmtId="170" fontId="33" fillId="0" borderId="14" xfId="33" applyNumberFormat="1" applyFont="1" applyBorder="1"/>
    <xf numFmtId="183" fontId="33" fillId="0" borderId="14" xfId="33" applyNumberFormat="1" applyFont="1" applyBorder="1"/>
    <xf numFmtId="43" fontId="33" fillId="0" borderId="14" xfId="1" applyFont="1" applyBorder="1" applyAlignment="1">
      <alignment vertical="center"/>
    </xf>
    <xf numFmtId="167" fontId="33" fillId="0" borderId="14" xfId="33" applyNumberFormat="1" applyFont="1" applyBorder="1" applyAlignment="1">
      <alignment vertical="center"/>
    </xf>
    <xf numFmtId="183" fontId="35" fillId="3" borderId="8" xfId="33" applyNumberFormat="1" applyFont="1" applyFill="1" applyBorder="1" applyAlignment="1">
      <alignment vertical="center"/>
    </xf>
    <xf numFmtId="43" fontId="33" fillId="0" borderId="14" xfId="1" applyFont="1" applyBorder="1" applyAlignment="1">
      <alignment horizontal="right" vertical="center"/>
    </xf>
    <xf numFmtId="183" fontId="33" fillId="0" borderId="9" xfId="33" applyNumberFormat="1" applyFont="1" applyBorder="1" applyAlignment="1">
      <alignment vertical="center"/>
    </xf>
    <xf numFmtId="183" fontId="33" fillId="0" borderId="14" xfId="33" applyNumberFormat="1" applyFont="1" applyBorder="1" applyAlignment="1">
      <alignment vertical="center"/>
    </xf>
    <xf numFmtId="186" fontId="35" fillId="3" borderId="9" xfId="33" applyNumberFormat="1" applyFont="1" applyFill="1" applyBorder="1" applyAlignment="1">
      <alignment vertical="center"/>
    </xf>
    <xf numFmtId="43" fontId="33" fillId="0" borderId="8" xfId="1" applyFont="1" applyBorder="1" applyAlignment="1">
      <alignment vertical="center"/>
    </xf>
    <xf numFmtId="43" fontId="33" fillId="0" borderId="13" xfId="1" applyFont="1" applyBorder="1" applyAlignment="1">
      <alignment horizontal="right" vertical="center"/>
    </xf>
    <xf numFmtId="183" fontId="33" fillId="0" borderId="0" xfId="26" applyNumberFormat="1" applyFont="1"/>
    <xf numFmtId="0" fontId="33" fillId="0" borderId="0" xfId="26" applyFont="1" applyBorder="1" applyAlignment="1">
      <alignment horizontal="centerContinuous"/>
    </xf>
    <xf numFmtId="0" fontId="33" fillId="0" borderId="9" xfId="26" applyFont="1" applyBorder="1" applyAlignment="1">
      <alignment horizontal="left" vertical="center"/>
    </xf>
    <xf numFmtId="0" fontId="33" fillId="0" borderId="9" xfId="26" quotePrefix="1" applyFont="1" applyBorder="1" applyAlignment="1">
      <alignment horizontal="left" vertical="center"/>
    </xf>
    <xf numFmtId="0" fontId="33" fillId="0" borderId="12" xfId="26" quotePrefix="1" applyFont="1" applyBorder="1" applyAlignment="1">
      <alignment horizontal="left" vertical="center"/>
    </xf>
    <xf numFmtId="0" fontId="32" fillId="0" borderId="0" xfId="0" quotePrefix="1" applyFont="1" applyAlignment="1" applyProtection="1">
      <alignment horizontal="left"/>
    </xf>
    <xf numFmtId="0" fontId="35" fillId="0" borderId="5" xfId="26" applyFont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/>
    </xf>
    <xf numFmtId="0" fontId="35" fillId="0" borderId="1" xfId="26" quotePrefix="1" applyFont="1" applyBorder="1" applyAlignment="1">
      <alignment horizontal="center" vertical="center" wrapText="1"/>
    </xf>
    <xf numFmtId="0" fontId="35" fillId="0" borderId="5" xfId="26" quotePrefix="1" applyFont="1" applyBorder="1" applyAlignment="1">
      <alignment horizontal="center" vertical="center" wrapText="1"/>
    </xf>
    <xf numFmtId="0" fontId="35" fillId="0" borderId="0" xfId="26" applyFont="1"/>
    <xf numFmtId="0" fontId="33" fillId="0" borderId="0" xfId="26" quotePrefix="1" applyFont="1" applyAlignment="1">
      <alignment horizontal="right" vertical="center"/>
    </xf>
    <xf numFmtId="0" fontId="33" fillId="0" borderId="6" xfId="26" quotePrefix="1" applyFont="1" applyBorder="1" applyAlignment="1">
      <alignment horizontal="center" vertical="center" wrapText="1"/>
    </xf>
    <xf numFmtId="0" fontId="33" fillId="0" borderId="8" xfId="26" quotePrefix="1" applyFont="1" applyBorder="1" applyAlignment="1">
      <alignment horizontal="center" vertical="center" wrapText="1"/>
    </xf>
    <xf numFmtId="167" fontId="33" fillId="0" borderId="12" xfId="33" applyNumberFormat="1" applyFont="1" applyBorder="1"/>
    <xf numFmtId="43" fontId="33" fillId="0" borderId="12" xfId="33" applyNumberFormat="1" applyFont="1" applyBorder="1" applyAlignment="1">
      <alignment horizontal="center"/>
    </xf>
    <xf numFmtId="43" fontId="33" fillId="0" borderId="8" xfId="33" applyNumberFormat="1" applyFont="1" applyBorder="1" applyAlignment="1">
      <alignment horizontal="center"/>
    </xf>
    <xf numFmtId="167" fontId="33" fillId="0" borderId="10" xfId="33" applyNumberFormat="1" applyFont="1" applyBorder="1" applyAlignment="1">
      <alignment horizontal="right"/>
    </xf>
    <xf numFmtId="172" fontId="33" fillId="0" borderId="12" xfId="33" applyNumberFormat="1" applyFont="1" applyBorder="1" applyAlignment="1">
      <alignment horizontal="center"/>
    </xf>
    <xf numFmtId="167" fontId="33" fillId="0" borderId="10" xfId="33" applyNumberFormat="1" applyFont="1" applyBorder="1"/>
    <xf numFmtId="43" fontId="33" fillId="0" borderId="12" xfId="33" applyNumberFormat="1" applyFont="1" applyBorder="1"/>
    <xf numFmtId="173" fontId="33" fillId="0" borderId="9" xfId="33" applyNumberFormat="1" applyFont="1" applyBorder="1" applyAlignment="1">
      <alignment horizontal="right"/>
    </xf>
    <xf numFmtId="167" fontId="33" fillId="0" borderId="9" xfId="33" applyNumberFormat="1" applyFont="1" applyBorder="1"/>
    <xf numFmtId="172" fontId="33" fillId="0" borderId="9" xfId="33" applyNumberFormat="1" applyFont="1" applyBorder="1" applyAlignment="1">
      <alignment horizontal="center"/>
    </xf>
    <xf numFmtId="172" fontId="33" fillId="0" borderId="8" xfId="33" applyNumberFormat="1" applyFont="1" applyBorder="1" applyAlignment="1">
      <alignment horizontal="center"/>
    </xf>
    <xf numFmtId="167" fontId="33" fillId="0" borderId="14" xfId="33" applyNumberFormat="1" applyFont="1" applyBorder="1" applyAlignment="1">
      <alignment horizontal="right"/>
    </xf>
    <xf numFmtId="167" fontId="33" fillId="0" borderId="14" xfId="33" applyNumberFormat="1" applyFont="1" applyBorder="1"/>
    <xf numFmtId="43" fontId="33" fillId="0" borderId="9" xfId="33" applyNumberFormat="1" applyFont="1" applyBorder="1"/>
    <xf numFmtId="176" fontId="33" fillId="0" borderId="9" xfId="33" applyNumberFormat="1" applyFont="1" applyBorder="1"/>
    <xf numFmtId="173" fontId="33" fillId="0" borderId="8" xfId="33" applyNumberFormat="1" applyFont="1" applyBorder="1" applyAlignment="1">
      <alignment horizontal="right"/>
    </xf>
    <xf numFmtId="174" fontId="33" fillId="0" borderId="9" xfId="33" applyNumberFormat="1" applyFont="1" applyBorder="1"/>
    <xf numFmtId="171" fontId="33" fillId="0" borderId="9" xfId="33" applyNumberFormat="1" applyFont="1" applyBorder="1" applyAlignment="1">
      <alignment horizontal="center"/>
    </xf>
    <xf numFmtId="0" fontId="33" fillId="0" borderId="9" xfId="26" applyFont="1" applyBorder="1" applyAlignment="1">
      <alignment horizontal="left"/>
    </xf>
    <xf numFmtId="175" fontId="33" fillId="0" borderId="0" xfId="33" applyNumberFormat="1" applyFont="1" applyBorder="1" applyAlignment="1">
      <alignment horizontal="right"/>
    </xf>
    <xf numFmtId="175" fontId="33" fillId="0" borderId="14" xfId="33" applyNumberFormat="1" applyFont="1" applyBorder="1" applyAlignment="1">
      <alignment horizontal="right"/>
    </xf>
    <xf numFmtId="174" fontId="33" fillId="0" borderId="8" xfId="33" applyNumberFormat="1" applyFont="1" applyBorder="1"/>
    <xf numFmtId="175" fontId="33" fillId="0" borderId="9" xfId="33" applyNumberFormat="1" applyFont="1" applyBorder="1" applyAlignment="1">
      <alignment horizontal="right"/>
    </xf>
    <xf numFmtId="171" fontId="33" fillId="0" borderId="14" xfId="33" applyNumberFormat="1" applyFont="1" applyFill="1" applyBorder="1" applyAlignment="1">
      <alignment horizontal="center"/>
    </xf>
    <xf numFmtId="174" fontId="33" fillId="0" borderId="14" xfId="33" applyNumberFormat="1" applyFont="1" applyBorder="1"/>
    <xf numFmtId="171" fontId="33" fillId="0" borderId="9" xfId="33" applyNumberFormat="1" applyFont="1" applyFill="1" applyBorder="1" applyAlignment="1">
      <alignment horizontal="center"/>
    </xf>
    <xf numFmtId="171" fontId="33" fillId="0" borderId="0" xfId="33" applyNumberFormat="1" applyFont="1" applyFill="1" applyBorder="1" applyAlignment="1">
      <alignment horizontal="center"/>
    </xf>
    <xf numFmtId="0" fontId="33" fillId="0" borderId="3" xfId="26" applyFont="1" applyBorder="1" applyAlignment="1">
      <alignment horizontal="right" wrapText="1"/>
    </xf>
    <xf numFmtId="0" fontId="33" fillId="0" borderId="4" xfId="26" applyFont="1" applyBorder="1" applyAlignment="1">
      <alignment horizontal="left" wrapText="1"/>
    </xf>
    <xf numFmtId="174" fontId="33" fillId="0" borderId="16" xfId="33" applyNumberFormat="1" applyFont="1" applyBorder="1"/>
    <xf numFmtId="173" fontId="33" fillId="0" borderId="10" xfId="33" applyNumberFormat="1" applyFont="1" applyBorder="1" applyAlignment="1">
      <alignment horizontal="right"/>
    </xf>
    <xf numFmtId="167" fontId="33" fillId="0" borderId="16" xfId="1" applyNumberFormat="1" applyFont="1" applyBorder="1"/>
    <xf numFmtId="171" fontId="33" fillId="0" borderId="10" xfId="33" applyNumberFormat="1" applyFont="1" applyBorder="1" applyAlignment="1">
      <alignment horizontal="center"/>
    </xf>
    <xf numFmtId="43" fontId="34" fillId="0" borderId="10" xfId="1" applyFont="1" applyBorder="1" applyAlignment="1">
      <alignment horizontal="center"/>
    </xf>
    <xf numFmtId="43" fontId="34" fillId="0" borderId="14" xfId="1" applyFont="1" applyBorder="1" applyAlignment="1">
      <alignment horizontal="center"/>
    </xf>
    <xf numFmtId="0" fontId="49" fillId="0" borderId="0" xfId="3" applyFont="1" applyFill="1" applyAlignment="1">
      <alignment vertical="top"/>
    </xf>
    <xf numFmtId="0" fontId="49" fillId="0" borderId="0" xfId="3" applyFont="1" applyFill="1" applyBorder="1" applyAlignment="1">
      <alignment vertical="top"/>
    </xf>
    <xf numFmtId="0" fontId="50" fillId="0" borderId="0" xfId="2" applyFont="1" applyFill="1" applyBorder="1" applyAlignment="1">
      <alignment horizontal="right" vertical="center"/>
    </xf>
    <xf numFmtId="0" fontId="50" fillId="0" borderId="0" xfId="2" applyFont="1" applyFill="1" applyBorder="1" applyAlignment="1">
      <alignment horizontal="right" vertical="center" wrapText="1"/>
    </xf>
    <xf numFmtId="0" fontId="49" fillId="0" borderId="0" xfId="3" applyFont="1" applyFill="1" applyAlignment="1">
      <alignment vertical="center"/>
    </xf>
    <xf numFmtId="0" fontId="50" fillId="0" borderId="8" xfId="5" applyFont="1" applyFill="1" applyBorder="1" applyAlignment="1" applyProtection="1">
      <alignment horizontal="left" vertical="top"/>
    </xf>
    <xf numFmtId="0" fontId="50" fillId="0" borderId="9" xfId="5" applyFont="1" applyFill="1" applyBorder="1" applyAlignment="1" applyProtection="1">
      <alignment vertical="top"/>
    </xf>
    <xf numFmtId="43" fontId="50" fillId="3" borderId="1" xfId="1" applyFont="1" applyFill="1" applyBorder="1" applyAlignment="1" applyProtection="1">
      <alignment vertical="top"/>
    </xf>
    <xf numFmtId="1" fontId="49" fillId="0" borderId="0" xfId="4" applyFont="1" applyFill="1" applyAlignment="1">
      <alignment vertical="top"/>
    </xf>
    <xf numFmtId="0" fontId="49" fillId="0" borderId="8" xfId="5" applyFont="1" applyFill="1" applyBorder="1" applyAlignment="1" applyProtection="1">
      <alignment horizontal="left" vertical="top" wrapText="1"/>
    </xf>
    <xf numFmtId="0" fontId="49" fillId="0" borderId="9" xfId="3" applyFont="1" applyFill="1" applyBorder="1" applyAlignment="1" applyProtection="1">
      <alignment horizontal="center" vertical="top"/>
    </xf>
    <xf numFmtId="43" fontId="50" fillId="3" borderId="1" xfId="1" applyFont="1" applyFill="1" applyBorder="1" applyAlignment="1" applyProtection="1">
      <alignment horizontal="center" vertical="top"/>
    </xf>
    <xf numFmtId="0" fontId="49" fillId="0" borderId="8" xfId="6" applyFont="1" applyFill="1" applyBorder="1" applyAlignment="1" applyProtection="1">
      <alignment horizontal="left" vertical="top"/>
    </xf>
    <xf numFmtId="43" fontId="49" fillId="0" borderId="1" xfId="1" applyFont="1" applyFill="1" applyBorder="1" applyAlignment="1" applyProtection="1">
      <alignment vertical="top"/>
    </xf>
    <xf numFmtId="43" fontId="49" fillId="0" borderId="1" xfId="1" applyFont="1" applyFill="1" applyBorder="1" applyAlignment="1" applyProtection="1">
      <alignment horizontal="center" vertical="top"/>
    </xf>
    <xf numFmtId="0" fontId="49" fillId="0" borderId="8" xfId="5" applyFont="1" applyFill="1" applyBorder="1" applyAlignment="1" applyProtection="1">
      <alignment horizontal="left" vertical="top"/>
    </xf>
    <xf numFmtId="0" fontId="49" fillId="0" borderId="9" xfId="3" applyFont="1" applyFill="1" applyBorder="1" applyAlignment="1">
      <alignment horizontal="center" vertical="top"/>
    </xf>
    <xf numFmtId="43" fontId="50" fillId="3" borderId="1" xfId="1" applyFont="1" applyFill="1" applyBorder="1" applyAlignment="1">
      <alignment horizontal="center" vertical="top"/>
    </xf>
    <xf numFmtId="0" fontId="50" fillId="0" borderId="9" xfId="3" applyFont="1" applyFill="1" applyBorder="1" applyAlignment="1" applyProtection="1">
      <alignment horizontal="center" vertical="top"/>
    </xf>
    <xf numFmtId="0" fontId="49" fillId="0" borderId="9" xfId="7" applyFont="1" applyFill="1" applyBorder="1" applyAlignment="1" applyProtection="1">
      <alignment horizontal="center" vertical="top"/>
    </xf>
    <xf numFmtId="0" fontId="49" fillId="0" borderId="9" xfId="5" applyFont="1" applyFill="1" applyBorder="1" applyAlignment="1" applyProtection="1">
      <alignment horizontal="center" vertical="top"/>
    </xf>
    <xf numFmtId="0" fontId="49" fillId="0" borderId="9" xfId="5" applyFont="1" applyFill="1" applyBorder="1" applyAlignment="1" applyProtection="1">
      <alignment vertical="top"/>
    </xf>
    <xf numFmtId="0" fontId="49" fillId="0" borderId="7" xfId="5" applyFont="1" applyFill="1" applyBorder="1" applyAlignment="1" applyProtection="1">
      <alignment horizontal="left" vertical="top"/>
    </xf>
    <xf numFmtId="0" fontId="49" fillId="0" borderId="6" xfId="5" applyFont="1" applyFill="1" applyBorder="1" applyAlignment="1" applyProtection="1">
      <alignment vertical="top"/>
    </xf>
    <xf numFmtId="0" fontId="49" fillId="0" borderId="9" xfId="6" applyFont="1" applyFill="1" applyBorder="1" applyAlignment="1" applyProtection="1">
      <alignment vertical="top" wrapText="1"/>
    </xf>
    <xf numFmtId="43" fontId="50" fillId="3" borderId="1" xfId="1" applyFont="1" applyFill="1" applyBorder="1" applyAlignment="1" applyProtection="1">
      <alignment vertical="top" wrapText="1"/>
    </xf>
    <xf numFmtId="0" fontId="49" fillId="0" borderId="8" xfId="6" applyFont="1" applyFill="1" applyBorder="1" applyAlignment="1" applyProtection="1">
      <alignment horizontal="left" vertical="top" wrapText="1"/>
    </xf>
    <xf numFmtId="0" fontId="49" fillId="0" borderId="8" xfId="8" applyFont="1" applyFill="1" applyBorder="1" applyAlignment="1">
      <alignment horizontal="left" vertical="top"/>
    </xf>
    <xf numFmtId="0" fontId="49" fillId="0" borderId="9" xfId="3" quotePrefix="1" applyFont="1" applyFill="1" applyBorder="1" applyAlignment="1" applyProtection="1">
      <alignment horizontal="center" vertical="top"/>
    </xf>
    <xf numFmtId="43" fontId="50" fillId="3" borderId="1" xfId="1" quotePrefix="1" applyFont="1" applyFill="1" applyBorder="1" applyAlignment="1" applyProtection="1">
      <alignment horizontal="center" vertical="top"/>
    </xf>
    <xf numFmtId="0" fontId="49" fillId="0" borderId="7" xfId="6" applyFont="1" applyFill="1" applyBorder="1" applyAlignment="1" applyProtection="1">
      <alignment horizontal="left" vertical="top"/>
    </xf>
    <xf numFmtId="0" fontId="49" fillId="0" borderId="6" xfId="6" applyFont="1" applyFill="1" applyBorder="1" applyAlignment="1" applyProtection="1">
      <alignment vertical="top"/>
    </xf>
    <xf numFmtId="0" fontId="54" fillId="0" borderId="8" xfId="8" applyFont="1" applyFill="1" applyBorder="1" applyAlignment="1">
      <alignment horizontal="left" vertical="top"/>
    </xf>
    <xf numFmtId="0" fontId="50" fillId="0" borderId="9" xfId="3" quotePrefix="1" applyFont="1" applyFill="1" applyBorder="1" applyAlignment="1" applyProtection="1">
      <alignment horizontal="center" vertical="top"/>
    </xf>
    <xf numFmtId="0" fontId="50" fillId="0" borderId="0" xfId="3" applyFont="1" applyFill="1" applyAlignment="1">
      <alignment vertical="top"/>
    </xf>
    <xf numFmtId="0" fontId="49" fillId="0" borderId="8" xfId="8" quotePrefix="1" applyFont="1" applyFill="1" applyBorder="1" applyAlignment="1">
      <alignment horizontal="left" vertical="top"/>
    </xf>
    <xf numFmtId="0" fontId="49" fillId="0" borderId="11" xfId="8" quotePrefix="1" applyFont="1" applyFill="1" applyBorder="1" applyAlignment="1">
      <alignment horizontal="left" vertical="top"/>
    </xf>
    <xf numFmtId="0" fontId="49" fillId="0" borderId="12" xfId="3" quotePrefix="1" applyFont="1" applyFill="1" applyBorder="1" applyAlignment="1" applyProtection="1">
      <alignment horizontal="center" vertical="top"/>
    </xf>
    <xf numFmtId="0" fontId="49" fillId="0" borderId="0" xfId="3" applyFont="1" applyFill="1" applyBorder="1" applyAlignment="1">
      <alignment horizontal="left" vertical="top"/>
    </xf>
    <xf numFmtId="0" fontId="49" fillId="0" borderId="0" xfId="3" applyFont="1" applyFill="1" applyBorder="1" applyAlignment="1">
      <alignment horizontal="center" vertical="top"/>
    </xf>
    <xf numFmtId="0" fontId="49" fillId="0" borderId="0" xfId="3" applyFont="1" applyFill="1" applyAlignment="1">
      <alignment horizontal="left" vertical="top"/>
    </xf>
    <xf numFmtId="0" fontId="37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right" vertical="center"/>
    </xf>
    <xf numFmtId="0" fontId="50" fillId="0" borderId="0" xfId="2" applyFont="1" applyFill="1" applyAlignment="1">
      <alignment horizontal="center" vertical="top"/>
    </xf>
    <xf numFmtId="0" fontId="49" fillId="0" borderId="0" xfId="2" applyFont="1" applyFill="1" applyBorder="1" applyAlignment="1">
      <alignment vertical="top"/>
    </xf>
    <xf numFmtId="0" fontId="49" fillId="0" borderId="0" xfId="2" applyFont="1" applyFill="1" applyBorder="1" applyAlignment="1">
      <alignment vertical="center"/>
    </xf>
    <xf numFmtId="0" fontId="50" fillId="0" borderId="8" xfId="6" applyFont="1" applyFill="1" applyBorder="1" applyAlignment="1" applyProtection="1">
      <alignment vertical="center" wrapText="1"/>
    </xf>
    <xf numFmtId="1" fontId="49" fillId="0" borderId="0" xfId="4" applyFont="1" applyFill="1" applyBorder="1" applyAlignment="1" applyProtection="1">
      <alignment horizontal="center" vertical="center" wrapText="1"/>
    </xf>
    <xf numFmtId="43" fontId="50" fillId="0" borderId="1" xfId="1" applyFont="1" applyFill="1" applyBorder="1" applyAlignment="1">
      <alignment horizontal="right" vertical="center" wrapText="1"/>
    </xf>
    <xf numFmtId="43" fontId="49" fillId="0" borderId="1" xfId="1" applyFont="1" applyFill="1" applyBorder="1" applyAlignment="1">
      <alignment horizontal="right" vertical="center" wrapText="1"/>
    </xf>
    <xf numFmtId="1" fontId="49" fillId="0" borderId="0" xfId="4" applyFont="1" applyFill="1" applyBorder="1" applyAlignment="1">
      <alignment vertical="center"/>
    </xf>
    <xf numFmtId="0" fontId="49" fillId="0" borderId="8" xfId="6" applyFont="1" applyFill="1" applyBorder="1" applyAlignment="1" applyProtection="1">
      <alignment vertical="center" wrapText="1"/>
    </xf>
    <xf numFmtId="43" fontId="50" fillId="3" borderId="1" xfId="1" applyFont="1" applyFill="1" applyBorder="1" applyAlignment="1">
      <alignment horizontal="right" vertical="center" wrapText="1"/>
    </xf>
    <xf numFmtId="0" fontId="49" fillId="2" borderId="8" xfId="6" applyFont="1" applyFill="1" applyBorder="1" applyAlignment="1" applyProtection="1">
      <alignment vertical="center" wrapText="1"/>
    </xf>
    <xf numFmtId="0" fontId="49" fillId="0" borderId="0" xfId="3" applyFont="1" applyFill="1" applyBorder="1" applyAlignment="1" applyProtection="1">
      <alignment horizontal="center" vertical="center"/>
    </xf>
    <xf numFmtId="43" fontId="49" fillId="0" borderId="1" xfId="1" applyFont="1" applyFill="1" applyBorder="1" applyAlignment="1">
      <alignment horizontal="right" vertical="center"/>
    </xf>
    <xf numFmtId="0" fontId="49" fillId="0" borderId="0" xfId="2" applyFont="1" applyFill="1" applyAlignment="1">
      <alignment vertical="center"/>
    </xf>
    <xf numFmtId="0" fontId="49" fillId="0" borderId="8" xfId="6" applyFont="1" applyBorder="1" applyAlignment="1" applyProtection="1">
      <alignment vertical="center" wrapText="1"/>
    </xf>
    <xf numFmtId="0" fontId="49" fillId="0" borderId="8" xfId="6" applyFont="1" applyFill="1" applyBorder="1" applyAlignment="1" applyProtection="1">
      <alignment vertical="center" wrapText="1"/>
      <protection locked="0"/>
    </xf>
    <xf numFmtId="0" fontId="49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 applyProtection="1">
      <alignment horizontal="center" vertical="center"/>
    </xf>
    <xf numFmtId="0" fontId="49" fillId="0" borderId="0" xfId="8" applyFont="1" applyFill="1" applyBorder="1" applyAlignment="1" applyProtection="1">
      <alignment horizontal="center" vertical="center"/>
    </xf>
    <xf numFmtId="0" fontId="49" fillId="0" borderId="0" xfId="8" applyFont="1" applyFill="1" applyBorder="1" applyAlignment="1" applyProtection="1">
      <alignment horizontal="right" vertical="center"/>
    </xf>
    <xf numFmtId="0" fontId="49" fillId="0" borderId="8" xfId="22" quotePrefix="1" applyNumberFormat="1" applyFont="1" applyFill="1" applyBorder="1" applyAlignment="1">
      <alignment vertical="center" wrapText="1"/>
    </xf>
    <xf numFmtId="0" fontId="50" fillId="0" borderId="0" xfId="2" applyFont="1" applyFill="1" applyAlignment="1">
      <alignment vertical="center"/>
    </xf>
    <xf numFmtId="0" fontId="50" fillId="0" borderId="0" xfId="2" applyFont="1" applyFill="1" applyBorder="1" applyAlignment="1">
      <alignment vertical="center"/>
    </xf>
    <xf numFmtId="0" fontId="49" fillId="0" borderId="0" xfId="2" applyFont="1" applyFill="1" applyBorder="1" applyAlignment="1">
      <alignment horizontal="center" vertical="center"/>
    </xf>
    <xf numFmtId="0" fontId="50" fillId="2" borderId="7" xfId="6" applyFont="1" applyFill="1" applyBorder="1" applyAlignment="1" applyProtection="1">
      <alignment vertical="center" wrapText="1"/>
    </xf>
    <xf numFmtId="0" fontId="49" fillId="0" borderId="5" xfId="2" applyFont="1" applyFill="1" applyBorder="1" applyAlignment="1">
      <alignment horizontal="center" vertical="center"/>
    </xf>
    <xf numFmtId="43" fontId="50" fillId="0" borderId="1" xfId="1" applyFont="1" applyFill="1" applyBorder="1" applyAlignment="1">
      <alignment horizontal="right" vertical="center"/>
    </xf>
    <xf numFmtId="43" fontId="50" fillId="0" borderId="0" xfId="1" applyFont="1" applyFill="1" applyBorder="1" applyAlignment="1">
      <alignment horizontal="right" vertical="center" wrapText="1"/>
    </xf>
    <xf numFmtId="43" fontId="50" fillId="0" borderId="0" xfId="1" applyFont="1" applyFill="1" applyBorder="1" applyAlignment="1">
      <alignment horizontal="right" vertical="center"/>
    </xf>
    <xf numFmtId="0" fontId="49" fillId="0" borderId="0" xfId="2" applyFont="1" applyFill="1" applyBorder="1" applyAlignment="1">
      <alignment horizontal="left" vertical="top"/>
    </xf>
    <xf numFmtId="0" fontId="49" fillId="0" borderId="0" xfId="2" applyFont="1" applyFill="1" applyBorder="1" applyAlignment="1">
      <alignment horizontal="center" vertical="top"/>
    </xf>
    <xf numFmtId="0" fontId="49" fillId="0" borderId="0" xfId="2" applyFont="1" applyFill="1" applyAlignment="1">
      <alignment vertical="top"/>
    </xf>
    <xf numFmtId="0" fontId="49" fillId="0" borderId="0" xfId="2" applyFont="1" applyFill="1" applyAlignment="1">
      <alignment horizontal="left" vertical="top"/>
    </xf>
    <xf numFmtId="0" fontId="49" fillId="0" borderId="0" xfId="2" applyFont="1" applyFill="1" applyAlignment="1">
      <alignment horizontal="center" vertical="top"/>
    </xf>
    <xf numFmtId="43" fontId="49" fillId="0" borderId="0" xfId="1" applyFont="1" applyFill="1" applyBorder="1" applyAlignment="1">
      <alignment horizontal="center" vertical="center"/>
    </xf>
    <xf numFmtId="43" fontId="49" fillId="0" borderId="0" xfId="1" applyFont="1" applyFill="1" applyAlignment="1">
      <alignment vertical="center"/>
    </xf>
    <xf numFmtId="43" fontId="49" fillId="0" borderId="0" xfId="1" applyFont="1" applyFill="1" applyBorder="1" applyAlignment="1">
      <alignment vertical="center"/>
    </xf>
    <xf numFmtId="43" fontId="49" fillId="0" borderId="0" xfId="2" applyNumberFormat="1" applyFont="1" applyFill="1" applyAlignment="1">
      <alignment vertical="center"/>
    </xf>
    <xf numFmtId="0" fontId="33" fillId="0" borderId="0" xfId="26" applyFont="1" applyAlignment="1">
      <alignment vertical="center" wrapText="1"/>
    </xf>
    <xf numFmtId="167" fontId="33" fillId="0" borderId="14" xfId="29" applyNumberFormat="1" applyFont="1" applyBorder="1" applyAlignment="1">
      <alignment vertical="center" wrapText="1"/>
    </xf>
    <xf numFmtId="167" fontId="33" fillId="0" borderId="9" xfId="29" applyNumberFormat="1" applyFont="1" applyBorder="1" applyAlignment="1">
      <alignment horizontal="left" vertical="center" wrapText="1"/>
    </xf>
    <xf numFmtId="0" fontId="33" fillId="0" borderId="11" xfId="26" applyFont="1" applyBorder="1"/>
    <xf numFmtId="0" fontId="33" fillId="0" borderId="0" xfId="26" applyFont="1" applyAlignment="1">
      <alignment horizontal="center" vertical="center"/>
    </xf>
    <xf numFmtId="0" fontId="35" fillId="0" borderId="0" xfId="26" applyFont="1" applyAlignment="1">
      <alignment vertical="center" wrapText="1"/>
    </xf>
    <xf numFmtId="167" fontId="35" fillId="0" borderId="14" xfId="29" applyNumberFormat="1" applyFont="1" applyBorder="1" applyAlignment="1">
      <alignment vertical="center" wrapText="1"/>
    </xf>
    <xf numFmtId="167" fontId="35" fillId="0" borderId="14" xfId="29" applyNumberFormat="1" applyFont="1" applyFill="1" applyBorder="1" applyAlignment="1">
      <alignment vertical="center"/>
    </xf>
    <xf numFmtId="0" fontId="35" fillId="0" borderId="0" xfId="26" applyFont="1" applyAlignment="1">
      <alignment vertical="center"/>
    </xf>
    <xf numFmtId="0" fontId="33" fillId="0" borderId="14" xfId="27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/>
    </xf>
    <xf numFmtId="0" fontId="35" fillId="0" borderId="14" xfId="27" applyFont="1" applyBorder="1" applyAlignment="1">
      <alignment horizontal="center" vertical="center"/>
    </xf>
    <xf numFmtId="0" fontId="35" fillId="0" borderId="14" xfId="26" quotePrefix="1" applyFont="1" applyBorder="1" applyAlignment="1">
      <alignment horizontal="center" vertical="center"/>
    </xf>
    <xf numFmtId="0" fontId="33" fillId="0" borderId="14" xfId="26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 wrapText="1"/>
    </xf>
    <xf numFmtId="0" fontId="33" fillId="0" borderId="14" xfId="27" applyFont="1" applyBorder="1" applyAlignment="1">
      <alignment horizontal="center" vertical="center" wrapText="1"/>
    </xf>
    <xf numFmtId="0" fontId="35" fillId="0" borderId="13" xfId="27" quotePrefix="1" applyFont="1" applyBorder="1" applyAlignment="1">
      <alignment horizontal="center" vertical="center"/>
    </xf>
    <xf numFmtId="0" fontId="37" fillId="0" borderId="0" xfId="3" applyFont="1" applyFill="1" applyAlignment="1">
      <alignment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0" fontId="35" fillId="0" borderId="13" xfId="26" applyFont="1" applyBorder="1" applyAlignment="1">
      <alignment horizontal="center" vertical="center" wrapText="1"/>
    </xf>
    <xf numFmtId="0" fontId="20" fillId="0" borderId="0" xfId="32" applyFont="1" applyAlignment="1">
      <alignment vertical="center"/>
    </xf>
    <xf numFmtId="0" fontId="28" fillId="0" borderId="9" xfId="32" applyFont="1" applyBorder="1" applyAlignment="1">
      <alignment horizontal="center" vertical="center"/>
    </xf>
    <xf numFmtId="0" fontId="28" fillId="0" borderId="12" xfId="32" applyFont="1" applyBorder="1" applyAlignment="1">
      <alignment horizontal="center" vertical="center"/>
    </xf>
    <xf numFmtId="0" fontId="33" fillId="0" borderId="13" xfId="27" applyFont="1" applyBorder="1" applyAlignment="1">
      <alignment horizontal="center" vertical="center"/>
    </xf>
    <xf numFmtId="0" fontId="39" fillId="0" borderId="0" xfId="26" quotePrefix="1" applyFont="1"/>
    <xf numFmtId="0" fontId="49" fillId="0" borderId="0" xfId="26" quotePrefix="1" applyFont="1" applyAlignment="1">
      <alignment horizontal="left"/>
    </xf>
    <xf numFmtId="0" fontId="33" fillId="0" borderId="0" xfId="26" applyFont="1" applyAlignment="1">
      <alignment horizontal="right" vertical="center"/>
    </xf>
    <xf numFmtId="189" fontId="33" fillId="0" borderId="9" xfId="26" applyNumberFormat="1" applyFont="1" applyBorder="1"/>
    <xf numFmtId="0" fontId="33" fillId="0" borderId="12" xfId="26" quotePrefix="1" applyFont="1" applyBorder="1" applyAlignment="1">
      <alignment horizontal="left"/>
    </xf>
    <xf numFmtId="0" fontId="33" fillId="0" borderId="0" xfId="26" quotePrefix="1" applyFont="1" applyBorder="1" applyAlignment="1">
      <alignment horizontal="left"/>
    </xf>
    <xf numFmtId="177" fontId="33" fillId="0" borderId="0" xfId="26" applyNumberFormat="1" applyFont="1" applyBorder="1"/>
    <xf numFmtId="191" fontId="33" fillId="0" borderId="0" xfId="26" applyNumberFormat="1" applyFont="1" applyBorder="1" applyAlignment="1">
      <alignment horizontal="center"/>
    </xf>
    <xf numFmtId="0" fontId="39" fillId="0" borderId="0" xfId="26" applyFont="1"/>
    <xf numFmtId="0" fontId="35" fillId="0" borderId="10" xfId="26" applyFont="1" applyBorder="1" applyAlignment="1">
      <alignment horizontal="centerContinuous" vertical="center" wrapText="1"/>
    </xf>
    <xf numFmtId="0" fontId="33" fillId="0" borderId="4" xfId="26" applyFont="1" applyBorder="1" applyAlignment="1">
      <alignment horizontal="centerContinuous" vertical="center" wrapText="1"/>
    </xf>
    <xf numFmtId="0" fontId="33" fillId="0" borderId="11" xfId="26" applyFont="1" applyBorder="1" applyAlignment="1">
      <alignment horizontal="centerContinuous" vertical="center" wrapText="1"/>
    </xf>
    <xf numFmtId="0" fontId="33" fillId="0" borderId="12" xfId="26" applyFont="1" applyBorder="1" applyAlignment="1">
      <alignment horizontal="centerContinuous" vertical="center" wrapText="1"/>
    </xf>
    <xf numFmtId="176" fontId="33" fillId="0" borderId="9" xfId="26" applyNumberFormat="1" applyFont="1" applyBorder="1"/>
    <xf numFmtId="182" fontId="33" fillId="0" borderId="9" xfId="26" applyNumberFormat="1" applyFont="1" applyBorder="1" applyAlignment="1">
      <alignment horizontal="center"/>
    </xf>
    <xf numFmtId="171" fontId="33" fillId="0" borderId="9" xfId="26" applyNumberFormat="1" applyFont="1" applyBorder="1" applyAlignment="1">
      <alignment horizontal="center"/>
    </xf>
    <xf numFmtId="189" fontId="33" fillId="0" borderId="14" xfId="26" applyNumberFormat="1" applyFont="1" applyBorder="1"/>
    <xf numFmtId="176" fontId="33" fillId="0" borderId="14" xfId="26" applyNumberFormat="1" applyFont="1" applyBorder="1"/>
    <xf numFmtId="176" fontId="33" fillId="0" borderId="12" xfId="26" applyNumberFormat="1" applyFont="1" applyBorder="1"/>
    <xf numFmtId="189" fontId="33" fillId="0" borderId="13" xfId="26" applyNumberFormat="1" applyFont="1" applyBorder="1"/>
    <xf numFmtId="171" fontId="33" fillId="0" borderId="13" xfId="26" applyNumberFormat="1" applyFont="1" applyBorder="1" applyAlignment="1">
      <alignment horizontal="center"/>
    </xf>
    <xf numFmtId="0" fontId="59" fillId="0" borderId="8" xfId="26" applyFont="1" applyBorder="1"/>
    <xf numFmtId="0" fontId="59" fillId="0" borderId="9" xfId="26" quotePrefix="1" applyFont="1" applyBorder="1" applyAlignment="1">
      <alignment horizontal="left"/>
    </xf>
    <xf numFmtId="182" fontId="59" fillId="0" borderId="9" xfId="26" applyNumberFormat="1" applyFont="1" applyBorder="1"/>
    <xf numFmtId="182" fontId="53" fillId="0" borderId="9" xfId="26" applyNumberFormat="1" applyFont="1" applyBorder="1" applyAlignment="1">
      <alignment horizontal="center"/>
    </xf>
    <xf numFmtId="190" fontId="53" fillId="0" borderId="9" xfId="26" applyNumberFormat="1" applyFont="1" applyBorder="1" applyAlignment="1">
      <alignment horizontal="center"/>
    </xf>
    <xf numFmtId="177" fontId="59" fillId="0" borderId="9" xfId="26" applyNumberFormat="1" applyFont="1" applyBorder="1"/>
    <xf numFmtId="189" fontId="59" fillId="0" borderId="9" xfId="26" applyNumberFormat="1" applyFont="1" applyBorder="1"/>
    <xf numFmtId="191" fontId="59" fillId="0" borderId="9" xfId="26" applyNumberFormat="1" applyFont="1" applyBorder="1" applyAlignment="1">
      <alignment horizontal="center"/>
    </xf>
    <xf numFmtId="191" fontId="59" fillId="0" borderId="14" xfId="26" applyNumberFormat="1" applyFont="1" applyBorder="1" applyAlignment="1">
      <alignment horizontal="center"/>
    </xf>
    <xf numFmtId="177" fontId="59" fillId="0" borderId="14" xfId="26" applyNumberFormat="1" applyFont="1" applyBorder="1"/>
    <xf numFmtId="177" fontId="59" fillId="0" borderId="14" xfId="26" applyNumberFormat="1" applyFont="1" applyFill="1" applyBorder="1"/>
    <xf numFmtId="177" fontId="59" fillId="0" borderId="9" xfId="26" applyNumberFormat="1" applyFont="1" applyFill="1" applyBorder="1"/>
    <xf numFmtId="191" fontId="59" fillId="0" borderId="14" xfId="26" applyNumberFormat="1" applyFont="1" applyFill="1" applyBorder="1" applyAlignment="1">
      <alignment horizontal="center"/>
    </xf>
    <xf numFmtId="0" fontId="59" fillId="0" borderId="9" xfId="26" applyFont="1" applyBorder="1" applyAlignment="1">
      <alignment horizontal="left"/>
    </xf>
    <xf numFmtId="0" fontId="59" fillId="0" borderId="11" xfId="26" applyFont="1" applyBorder="1"/>
    <xf numFmtId="0" fontId="59" fillId="0" borderId="12" xfId="26" quotePrefix="1" applyFont="1" applyBorder="1" applyAlignment="1">
      <alignment horizontal="left"/>
    </xf>
    <xf numFmtId="177" fontId="59" fillId="0" borderId="13" xfId="26" applyNumberFormat="1" applyFont="1" applyBorder="1"/>
    <xf numFmtId="177" fontId="59" fillId="0" borderId="12" xfId="26" applyNumberFormat="1" applyFont="1" applyBorder="1"/>
    <xf numFmtId="0" fontId="33" fillId="0" borderId="3" xfId="26" applyFont="1" applyBorder="1" applyAlignment="1">
      <alignment horizontal="centerContinuous" vertical="center" wrapText="1"/>
    </xf>
    <xf numFmtId="43" fontId="59" fillId="0" borderId="3" xfId="1" applyFont="1" applyFill="1" applyBorder="1" applyAlignment="1" applyProtection="1">
      <alignment horizontal="right"/>
    </xf>
    <xf numFmtId="43" fontId="59" fillId="0" borderId="8" xfId="1" applyFont="1" applyFill="1" applyBorder="1" applyAlignment="1" applyProtection="1">
      <alignment horizontal="right"/>
    </xf>
    <xf numFmtId="43" fontId="59" fillId="0" borderId="10" xfId="1" applyFont="1" applyFill="1" applyBorder="1" applyAlignment="1" applyProtection="1">
      <alignment horizontal="center"/>
    </xf>
    <xf numFmtId="43" fontId="59" fillId="0" borderId="14" xfId="1" applyFont="1" applyFill="1" applyBorder="1" applyAlignment="1" applyProtection="1">
      <alignment horizontal="center"/>
    </xf>
    <xf numFmtId="43" fontId="53" fillId="0" borderId="14" xfId="1" applyFont="1" applyFill="1" applyBorder="1" applyAlignment="1" applyProtection="1">
      <alignment horizontal="center"/>
    </xf>
    <xf numFmtId="43" fontId="59" fillId="0" borderId="13" xfId="1" applyFont="1" applyFill="1" applyBorder="1" applyAlignment="1" applyProtection="1">
      <alignment horizontal="center"/>
    </xf>
    <xf numFmtId="43" fontId="53" fillId="0" borderId="14" xfId="1" applyFont="1" applyFill="1" applyBorder="1" applyAlignment="1" applyProtection="1">
      <alignment horizontal="right"/>
    </xf>
    <xf numFmtId="43" fontId="49" fillId="0" borderId="0" xfId="1" applyFont="1" applyFill="1" applyBorder="1" applyAlignment="1">
      <alignment horizontal="center" vertical="top"/>
    </xf>
    <xf numFmtId="43" fontId="50" fillId="0" borderId="0" xfId="1" applyFont="1" applyFill="1" applyBorder="1" applyAlignment="1">
      <alignment horizontal="center" vertical="top"/>
    </xf>
    <xf numFmtId="43" fontId="49" fillId="0" borderId="0" xfId="1" applyFont="1" applyFill="1" applyAlignment="1">
      <alignment vertical="top"/>
    </xf>
    <xf numFmtId="0" fontId="46" fillId="0" borderId="0" xfId="36" applyNumberFormat="1" applyFont="1" applyFill="1" applyBorder="1" applyAlignment="1" applyProtection="1"/>
    <xf numFmtId="0" fontId="47" fillId="0" borderId="0" xfId="36" applyNumberFormat="1" applyFont="1" applyFill="1" applyBorder="1" applyAlignment="1" applyProtection="1">
      <alignment horizontal="center"/>
    </xf>
    <xf numFmtId="0" fontId="61" fillId="0" borderId="0" xfId="36" applyFont="1" applyAlignment="1">
      <alignment vertical="center"/>
    </xf>
    <xf numFmtId="43" fontId="59" fillId="0" borderId="14" xfId="1" applyFont="1" applyBorder="1" applyAlignment="1">
      <alignment vertical="center"/>
    </xf>
    <xf numFmtId="43" fontId="59" fillId="0" borderId="10" xfId="1" applyFont="1" applyBorder="1" applyAlignment="1">
      <alignment vertical="center"/>
    </xf>
    <xf numFmtId="43" fontId="53" fillId="0" borderId="1" xfId="1" applyFont="1" applyBorder="1" applyAlignment="1">
      <alignment vertical="center"/>
    </xf>
    <xf numFmtId="192" fontId="59" fillId="0" borderId="14" xfId="1" quotePrefix="1" applyNumberFormat="1" applyFont="1" applyBorder="1" applyAlignment="1">
      <alignment horizontal="right" vertical="center"/>
    </xf>
    <xf numFmtId="43" fontId="66" fillId="0" borderId="1" xfId="1" applyFont="1" applyBorder="1" applyAlignment="1" applyProtection="1">
      <alignment horizontal="right" vertical="center"/>
    </xf>
    <xf numFmtId="169" fontId="69" fillId="0" borderId="1" xfId="32" applyNumberFormat="1" applyFont="1" applyBorder="1" applyAlignment="1" applyProtection="1">
      <alignment horizontal="center" vertical="center" wrapText="1"/>
    </xf>
    <xf numFmtId="170" fontId="69" fillId="0" borderId="6" xfId="32" applyNumberFormat="1" applyFont="1" applyBorder="1" applyAlignment="1" applyProtection="1">
      <alignment horizontal="right" vertical="center"/>
    </xf>
    <xf numFmtId="43" fontId="69" fillId="3" borderId="1" xfId="1" applyFont="1" applyFill="1" applyBorder="1" applyAlignment="1" applyProtection="1">
      <alignment horizontal="right" vertical="center"/>
    </xf>
    <xf numFmtId="43" fontId="69" fillId="0" borderId="1" xfId="1" applyFont="1" applyBorder="1" applyAlignment="1" applyProtection="1">
      <alignment horizontal="right" vertical="center"/>
    </xf>
    <xf numFmtId="0" fontId="67" fillId="0" borderId="10" xfId="32" applyFont="1" applyBorder="1" applyAlignment="1">
      <alignment vertical="center"/>
    </xf>
    <xf numFmtId="170" fontId="68" fillId="0" borderId="9" xfId="32" applyNumberFormat="1" applyFont="1" applyBorder="1" applyAlignment="1" applyProtection="1">
      <alignment horizontal="right" vertical="center"/>
    </xf>
    <xf numFmtId="170" fontId="69" fillId="3" borderId="9" xfId="32" applyNumberFormat="1" applyFont="1" applyFill="1" applyBorder="1" applyAlignment="1" applyProtection="1">
      <alignment horizontal="right" vertical="center"/>
    </xf>
    <xf numFmtId="171" fontId="68" fillId="0" borderId="9" xfId="32" applyNumberFormat="1" applyFont="1" applyBorder="1" applyAlignment="1" applyProtection="1">
      <alignment horizontal="right" vertical="center"/>
    </xf>
    <xf numFmtId="0" fontId="21" fillId="0" borderId="0" xfId="32" applyFont="1" applyAlignment="1">
      <alignment vertical="center"/>
    </xf>
    <xf numFmtId="0" fontId="67" fillId="0" borderId="14" xfId="32" applyFont="1" applyBorder="1" applyAlignment="1">
      <alignment vertical="center"/>
    </xf>
    <xf numFmtId="0" fontId="67" fillId="0" borderId="14" xfId="32" applyFont="1" applyFill="1" applyBorder="1" applyAlignment="1">
      <alignment vertical="center"/>
    </xf>
    <xf numFmtId="0" fontId="68" fillId="0" borderId="14" xfId="32" applyFont="1" applyBorder="1" applyAlignment="1">
      <alignment vertical="center"/>
    </xf>
    <xf numFmtId="0" fontId="67" fillId="0" borderId="13" xfId="32" applyFont="1" applyBorder="1" applyAlignment="1">
      <alignment vertical="center"/>
    </xf>
    <xf numFmtId="0" fontId="27" fillId="0" borderId="0" xfId="32" applyFont="1" applyAlignment="1">
      <alignment vertical="center"/>
    </xf>
    <xf numFmtId="0" fontId="70" fillId="0" borderId="0" xfId="32" applyFont="1" applyAlignment="1">
      <alignment vertical="center"/>
    </xf>
    <xf numFmtId="167" fontId="68" fillId="0" borderId="1" xfId="1" applyNumberFormat="1" applyFont="1" applyBorder="1" applyAlignment="1" applyProtection="1">
      <alignment horizontal="right" vertical="center"/>
    </xf>
    <xf numFmtId="43" fontId="21" fillId="0" borderId="0" xfId="1" applyFont="1" applyAlignment="1">
      <alignment vertical="center"/>
    </xf>
    <xf numFmtId="49" fontId="59" fillId="0" borderId="0" xfId="5" applyNumberFormat="1" applyFont="1" applyFill="1" applyBorder="1" applyAlignment="1">
      <alignment horizontal="left" vertical="center"/>
    </xf>
    <xf numFmtId="0" fontId="59" fillId="0" borderId="3" xfId="5" applyFont="1" applyFill="1" applyBorder="1" applyAlignment="1">
      <alignment horizontal="left" vertical="center"/>
    </xf>
    <xf numFmtId="40" fontId="59" fillId="0" borderId="10" xfId="5" applyNumberFormat="1" applyFont="1" applyFill="1" applyBorder="1" applyAlignment="1">
      <alignment horizontal="right" vertical="center"/>
    </xf>
    <xf numFmtId="40" fontId="59" fillId="3" borderId="10" xfId="5" applyNumberFormat="1" applyFont="1" applyFill="1" applyBorder="1" applyAlignment="1">
      <alignment horizontal="right" vertical="center"/>
    </xf>
    <xf numFmtId="0" fontId="59" fillId="0" borderId="0" xfId="5" applyFont="1" applyFill="1" applyBorder="1" applyAlignment="1">
      <alignment vertical="center"/>
    </xf>
    <xf numFmtId="0" fontId="59" fillId="0" borderId="8" xfId="5" applyFont="1" applyFill="1" applyBorder="1" applyAlignment="1">
      <alignment horizontal="left" vertical="center"/>
    </xf>
    <xf numFmtId="40" fontId="59" fillId="0" borderId="14" xfId="5" applyNumberFormat="1" applyFont="1" applyFill="1" applyBorder="1" applyAlignment="1">
      <alignment horizontal="right" vertical="center"/>
    </xf>
    <xf numFmtId="40" fontId="59" fillId="3" borderId="14" xfId="5" applyNumberFormat="1" applyFont="1" applyFill="1" applyBorder="1" applyAlignment="1">
      <alignment horizontal="right" vertical="center"/>
    </xf>
    <xf numFmtId="40" fontId="53" fillId="0" borderId="1" xfId="5" applyNumberFormat="1" applyFont="1" applyFill="1" applyBorder="1" applyAlignment="1">
      <alignment horizontal="right" vertical="center"/>
    </xf>
    <xf numFmtId="40" fontId="53" fillId="3" borderId="1" xfId="5" applyNumberFormat="1" applyFont="1" applyFill="1" applyBorder="1" applyAlignment="1">
      <alignment horizontal="right" vertical="center"/>
    </xf>
    <xf numFmtId="40" fontId="59" fillId="0" borderId="14" xfId="5" applyNumberFormat="1" applyFont="1" applyFill="1" applyBorder="1" applyAlignment="1">
      <alignment horizontal="right" vertical="center"/>
    </xf>
    <xf numFmtId="40" fontId="59" fillId="3" borderId="14" xfId="5" applyNumberFormat="1" applyFont="1" applyFill="1" applyBorder="1" applyAlignment="1">
      <alignment horizontal="right" vertical="center"/>
    </xf>
    <xf numFmtId="0" fontId="53" fillId="0" borderId="8" xfId="26" applyFont="1" applyBorder="1" applyAlignment="1">
      <alignment vertical="center" wrapText="1"/>
    </xf>
    <xf numFmtId="0" fontId="59" fillId="0" borderId="8" xfId="26" applyFont="1" applyBorder="1" applyAlignment="1">
      <alignment vertical="center" wrapText="1"/>
    </xf>
    <xf numFmtId="0" fontId="59" fillId="0" borderId="11" xfId="26" applyFont="1" applyBorder="1" applyAlignment="1">
      <alignment vertical="center" wrapText="1"/>
    </xf>
    <xf numFmtId="188" fontId="59" fillId="0" borderId="0" xfId="5" applyNumberFormat="1" applyFont="1" applyFill="1" applyBorder="1" applyAlignment="1">
      <alignment vertical="center"/>
    </xf>
    <xf numFmtId="43" fontId="74" fillId="0" borderId="10" xfId="1" applyFont="1" applyBorder="1" applyAlignment="1">
      <alignment vertical="center"/>
    </xf>
    <xf numFmtId="0" fontId="31" fillId="0" borderId="0" xfId="27" quotePrefix="1" applyFont="1" applyAlignment="1" applyProtection="1">
      <alignment horizontal="left" vertical="center"/>
    </xf>
    <xf numFmtId="0" fontId="35" fillId="0" borderId="9" xfId="26" applyFont="1" applyBorder="1" applyAlignment="1">
      <alignment vertical="center" wrapText="1"/>
    </xf>
    <xf numFmtId="0" fontId="33" fillId="0" borderId="9" xfId="26" applyFont="1" applyBorder="1" applyAlignment="1">
      <alignment horizontal="left" vertical="center" wrapText="1"/>
    </xf>
    <xf numFmtId="0" fontId="35" fillId="0" borderId="0" xfId="27" quotePrefix="1" applyFont="1" applyBorder="1" applyAlignment="1">
      <alignment horizontal="left" vertical="center" wrapText="1"/>
    </xf>
    <xf numFmtId="0" fontId="35" fillId="0" borderId="9" xfId="27" quotePrefix="1" applyFont="1" applyBorder="1" applyAlignment="1">
      <alignment horizontal="left" vertical="center" wrapText="1"/>
    </xf>
    <xf numFmtId="192" fontId="33" fillId="0" borderId="14" xfId="1" applyNumberFormat="1" applyFont="1" applyBorder="1"/>
    <xf numFmtId="43" fontId="33" fillId="0" borderId="4" xfId="1" applyFont="1" applyBorder="1"/>
    <xf numFmtId="43" fontId="33" fillId="0" borderId="9" xfId="1" applyFont="1" applyBorder="1"/>
    <xf numFmtId="43" fontId="35" fillId="3" borderId="10" xfId="1" applyFont="1" applyFill="1" applyBorder="1" applyAlignment="1">
      <alignment vertical="center"/>
    </xf>
    <xf numFmtId="43" fontId="35" fillId="3" borderId="14" xfId="1" applyFont="1" applyFill="1" applyBorder="1" applyAlignment="1">
      <alignment vertical="center"/>
    </xf>
    <xf numFmtId="0" fontId="33" fillId="0" borderId="0" xfId="26" applyFont="1" applyBorder="1" applyAlignment="1">
      <alignment horizontal="left" vertical="center"/>
    </xf>
    <xf numFmtId="0" fontId="33" fillId="0" borderId="0" xfId="26" applyFont="1" applyBorder="1" applyAlignment="1">
      <alignment horizontal="left" vertical="center" wrapText="1"/>
    </xf>
    <xf numFmtId="167" fontId="33" fillId="0" borderId="0" xfId="33" applyNumberFormat="1" applyFont="1" applyBorder="1" applyAlignment="1">
      <alignment vertical="center"/>
    </xf>
    <xf numFmtId="43" fontId="33" fillId="0" borderId="0" xfId="33" applyNumberFormat="1" applyFont="1" applyBorder="1" applyAlignment="1">
      <alignment horizontal="center" vertical="center"/>
    </xf>
    <xf numFmtId="172" fontId="33" fillId="0" borderId="0" xfId="33" applyNumberFormat="1" applyFont="1" applyBorder="1" applyAlignment="1">
      <alignment horizontal="center" vertical="center"/>
    </xf>
    <xf numFmtId="171" fontId="33" fillId="0" borderId="0" xfId="33" applyNumberFormat="1" applyFont="1" applyBorder="1" applyAlignment="1">
      <alignment horizontal="center" vertical="center"/>
    </xf>
    <xf numFmtId="0" fontId="33" fillId="0" borderId="0" xfId="26" applyFont="1" applyBorder="1" applyAlignment="1">
      <alignment vertical="center"/>
    </xf>
    <xf numFmtId="169" fontId="52" fillId="0" borderId="0" xfId="26" applyNumberFormat="1" applyFont="1" applyFill="1" applyBorder="1" applyAlignment="1" applyProtection="1">
      <alignment horizontal="left" vertical="center"/>
    </xf>
    <xf numFmtId="0" fontId="33" fillId="0" borderId="0" xfId="26" quotePrefix="1" applyFont="1" applyBorder="1" applyAlignment="1">
      <alignment horizontal="left" vertical="center"/>
    </xf>
    <xf numFmtId="0" fontId="35" fillId="0" borderId="1" xfId="26" applyFont="1" applyBorder="1" applyAlignment="1">
      <alignment horizontal="center" vertical="center" wrapText="1"/>
    </xf>
    <xf numFmtId="0" fontId="32" fillId="0" borderId="0" xfId="27" applyFont="1" applyAlignment="1">
      <alignment horizontal="centerContinuous" vertical="center"/>
    </xf>
    <xf numFmtId="0" fontId="32" fillId="0" borderId="0" xfId="27" applyFont="1" applyAlignment="1">
      <alignment vertical="center"/>
    </xf>
    <xf numFmtId="0" fontId="32" fillId="0" borderId="0" xfId="27" applyFont="1" applyAlignment="1" applyProtection="1">
      <alignment horizontal="left" vertical="center"/>
    </xf>
    <xf numFmtId="0" fontId="35" fillId="0" borderId="0" xfId="27" applyFont="1" applyBorder="1" applyAlignment="1">
      <alignment vertical="center" wrapText="1"/>
    </xf>
    <xf numFmtId="167" fontId="35" fillId="0" borderId="14" xfId="29" applyNumberFormat="1" applyFont="1" applyBorder="1" applyAlignment="1" applyProtection="1">
      <alignment horizontal="right" vertical="center"/>
    </xf>
    <xf numFmtId="167" fontId="33" fillId="0" borderId="14" xfId="29" applyNumberFormat="1" applyFont="1" applyBorder="1" applyAlignment="1" applyProtection="1">
      <alignment horizontal="right" vertical="center"/>
    </xf>
    <xf numFmtId="167" fontId="33" fillId="0" borderId="0" xfId="29" applyNumberFormat="1" applyFont="1" applyBorder="1" applyAlignment="1">
      <alignment horizontal="right" vertical="center"/>
    </xf>
    <xf numFmtId="167" fontId="35" fillId="0" borderId="14" xfId="29" quotePrefix="1" applyNumberFormat="1" applyFont="1" applyBorder="1" applyAlignment="1" applyProtection="1">
      <alignment horizontal="right" vertical="center"/>
    </xf>
    <xf numFmtId="167" fontId="33" fillId="0" borderId="13" xfId="29" applyNumberFormat="1" applyFont="1" applyBorder="1" applyAlignment="1" applyProtection="1">
      <alignment horizontal="right" vertical="center"/>
    </xf>
    <xf numFmtId="167" fontId="35" fillId="0" borderId="13" xfId="29" quotePrefix="1" applyNumberFormat="1" applyFont="1" applyBorder="1" applyAlignment="1" applyProtection="1">
      <alignment horizontal="right" vertical="center"/>
    </xf>
    <xf numFmtId="43" fontId="33" fillId="0" borderId="0" xfId="1" applyFont="1" applyAlignment="1">
      <alignment vertical="center"/>
    </xf>
    <xf numFmtId="164" fontId="33" fillId="0" borderId="0" xfId="26" applyNumberFormat="1" applyFont="1" applyAlignment="1">
      <alignment vertical="center"/>
    </xf>
    <xf numFmtId="167" fontId="35" fillId="0" borderId="14" xfId="29" applyNumberFormat="1" applyFont="1" applyBorder="1" applyAlignment="1">
      <alignment vertical="center"/>
    </xf>
    <xf numFmtId="167" fontId="33" fillId="0" borderId="14" xfId="29" applyNumberFormat="1" applyFont="1" applyBorder="1" applyAlignment="1">
      <alignment vertical="center"/>
    </xf>
    <xf numFmtId="167" fontId="33" fillId="0" borderId="0" xfId="29" applyNumberFormat="1" applyFont="1" applyBorder="1" applyAlignment="1" applyProtection="1">
      <alignment horizontal="right" vertical="center"/>
    </xf>
    <xf numFmtId="3" fontId="33" fillId="0" borderId="0" xfId="26" applyNumberFormat="1" applyFont="1" applyAlignment="1">
      <alignment vertical="center"/>
    </xf>
    <xf numFmtId="167" fontId="33" fillId="0" borderId="13" xfId="29" applyNumberFormat="1" applyFont="1" applyBorder="1" applyAlignment="1">
      <alignment vertical="center"/>
    </xf>
    <xf numFmtId="167" fontId="33" fillId="0" borderId="2" xfId="29" applyNumberFormat="1" applyFont="1" applyBorder="1" applyAlignment="1">
      <alignment horizontal="right" vertical="center"/>
    </xf>
    <xf numFmtId="167" fontId="33" fillId="0" borderId="0" xfId="29" applyNumberFormat="1" applyFont="1" applyBorder="1" applyAlignment="1">
      <alignment vertical="center"/>
    </xf>
    <xf numFmtId="43" fontId="33" fillId="0" borderId="14" xfId="1" applyNumberFormat="1" applyFont="1" applyBorder="1" applyAlignment="1">
      <alignment vertical="center"/>
    </xf>
    <xf numFmtId="43" fontId="33" fillId="0" borderId="0" xfId="1" applyNumberFormat="1" applyFont="1" applyBorder="1" applyAlignment="1">
      <alignment vertical="center"/>
    </xf>
    <xf numFmtId="167" fontId="33" fillId="0" borderId="0" xfId="29" applyNumberFormat="1" applyFont="1" applyBorder="1" applyAlignment="1" applyProtection="1">
      <alignment horizontal="left" vertical="center"/>
    </xf>
    <xf numFmtId="167" fontId="35" fillId="0" borderId="0" xfId="29" applyNumberFormat="1" applyFont="1" applyBorder="1" applyAlignment="1" applyProtection="1">
      <alignment horizontal="left" vertical="center"/>
    </xf>
    <xf numFmtId="167" fontId="35" fillId="0" borderId="13" xfId="29" applyNumberFormat="1" applyFont="1" applyBorder="1" applyAlignment="1">
      <alignment vertical="center"/>
    </xf>
    <xf numFmtId="167" fontId="35" fillId="0" borderId="2" xfId="29" applyNumberFormat="1" applyFont="1" applyBorder="1" applyAlignment="1" applyProtection="1">
      <alignment horizontal="left" vertical="center"/>
    </xf>
    <xf numFmtId="0" fontId="33" fillId="0" borderId="0" xfId="27" applyFont="1" applyBorder="1" applyAlignment="1">
      <alignment vertical="center" wrapText="1"/>
    </xf>
    <xf numFmtId="0" fontId="33" fillId="0" borderId="0" xfId="27" applyFont="1" applyBorder="1" applyAlignment="1">
      <alignment horizontal="left" vertical="center" wrapText="1"/>
    </xf>
    <xf numFmtId="0" fontId="33" fillId="0" borderId="2" xfId="27" applyFont="1" applyBorder="1" applyAlignment="1">
      <alignment horizontal="left" vertical="center" wrapText="1"/>
    </xf>
    <xf numFmtId="0" fontId="35" fillId="0" borderId="0" xfId="27" applyFont="1" applyBorder="1" applyAlignment="1">
      <alignment horizontal="left" vertical="center" wrapText="1"/>
    </xf>
    <xf numFmtId="0" fontId="35" fillId="0" borderId="0" xfId="27" applyFont="1" applyBorder="1" applyAlignment="1" applyProtection="1">
      <alignment horizontal="left" vertical="center" wrapText="1"/>
    </xf>
    <xf numFmtId="0" fontId="33" fillId="0" borderId="0" xfId="27" applyFont="1" applyBorder="1" applyAlignment="1" applyProtection="1">
      <alignment horizontal="left" vertical="center" wrapText="1"/>
    </xf>
    <xf numFmtId="0" fontId="33" fillId="0" borderId="2" xfId="27" applyFont="1" applyBorder="1" applyAlignment="1">
      <alignment vertical="center" wrapText="1"/>
    </xf>
    <xf numFmtId="0" fontId="35" fillId="0" borderId="9" xfId="27" applyFont="1" applyBorder="1" applyAlignment="1">
      <alignment vertical="center" wrapText="1"/>
    </xf>
    <xf numFmtId="168" fontId="35" fillId="0" borderId="9" xfId="27" applyNumberFormat="1" applyFont="1" applyBorder="1" applyAlignment="1">
      <alignment horizontal="left" vertical="center" wrapText="1"/>
    </xf>
    <xf numFmtId="0" fontId="35" fillId="0" borderId="2" xfId="27" applyFont="1" applyBorder="1" applyAlignment="1" applyProtection="1">
      <alignment horizontal="left" vertical="center" wrapText="1"/>
    </xf>
    <xf numFmtId="0" fontId="33" fillId="0" borderId="14" xfId="27" quotePrefix="1" applyFont="1" applyBorder="1" applyAlignment="1">
      <alignment horizontal="center" vertical="center"/>
    </xf>
    <xf numFmtId="0" fontId="33" fillId="0" borderId="0" xfId="27" quotePrefix="1" applyFont="1" applyBorder="1" applyAlignment="1">
      <alignment vertical="center" wrapText="1"/>
    </xf>
    <xf numFmtId="167" fontId="33" fillId="0" borderId="14" xfId="29" applyNumberFormat="1" applyFont="1" applyBorder="1" applyAlignment="1">
      <alignment horizontal="right" vertical="center"/>
    </xf>
    <xf numFmtId="0" fontId="33" fillId="0" borderId="0" xfId="27" quotePrefix="1" applyFont="1" applyBorder="1" applyAlignment="1">
      <alignment horizontal="left" vertical="center" wrapText="1"/>
    </xf>
    <xf numFmtId="167" fontId="33" fillId="0" borderId="14" xfId="29" applyNumberFormat="1" applyFont="1" applyBorder="1" applyAlignment="1" applyProtection="1">
      <alignment vertical="center"/>
    </xf>
    <xf numFmtId="167" fontId="33" fillId="0" borderId="9" xfId="29" applyNumberFormat="1" applyFont="1" applyBorder="1" applyAlignment="1">
      <alignment horizontal="right" vertical="center"/>
    </xf>
    <xf numFmtId="0" fontId="33" fillId="0" borderId="2" xfId="27" quotePrefix="1" applyFont="1" applyBorder="1" applyAlignment="1">
      <alignment horizontal="left" vertical="center" wrapText="1"/>
    </xf>
    <xf numFmtId="0" fontId="35" fillId="3" borderId="1" xfId="26" applyFont="1" applyFill="1" applyBorder="1" applyAlignment="1">
      <alignment horizontal="center" vertical="center"/>
    </xf>
    <xf numFmtId="0" fontId="35" fillId="3" borderId="1" xfId="26" applyFont="1" applyFill="1" applyBorder="1" applyAlignment="1">
      <alignment horizontal="center" vertical="center" wrapText="1"/>
    </xf>
    <xf numFmtId="0" fontId="33" fillId="0" borderId="0" xfId="27" quotePrefix="1" applyFont="1" applyBorder="1" applyAlignment="1" applyProtection="1">
      <alignment horizontal="left" vertical="center" wrapText="1"/>
    </xf>
    <xf numFmtId="0" fontId="33" fillId="0" borderId="13" xfId="27" quotePrefix="1" applyFont="1" applyBorder="1" applyAlignment="1">
      <alignment horizontal="center" vertical="center"/>
    </xf>
    <xf numFmtId="0" fontId="35" fillId="3" borderId="7" xfId="26" applyFont="1" applyFill="1" applyBorder="1" applyAlignment="1">
      <alignment horizontal="center" vertical="center" wrapText="1"/>
    </xf>
    <xf numFmtId="0" fontId="33" fillId="0" borderId="10" xfId="27" quotePrefix="1" applyFont="1" applyBorder="1" applyAlignment="1">
      <alignment horizontal="center" vertical="center"/>
    </xf>
    <xf numFmtId="0" fontId="33" fillId="0" borderId="16" xfId="27" applyFont="1" applyBorder="1" applyAlignment="1">
      <alignment vertical="center" wrapText="1"/>
    </xf>
    <xf numFmtId="0" fontId="33" fillId="0" borderId="0" xfId="36" applyNumberFormat="1" applyFont="1" applyFill="1" applyBorder="1" applyAlignment="1" applyProtection="1">
      <alignment horizontal="center" vertical="center"/>
    </xf>
    <xf numFmtId="0" fontId="35" fillId="3" borderId="1" xfId="36" applyNumberFormat="1" applyFont="1" applyFill="1" applyBorder="1" applyAlignment="1" applyProtection="1">
      <alignment horizontal="center" vertical="center"/>
    </xf>
    <xf numFmtId="0" fontId="33" fillId="0" borderId="2" xfId="27" quotePrefix="1" applyFont="1" applyBorder="1" applyAlignment="1" applyProtection="1">
      <alignment horizontal="left" vertical="center" wrapText="1"/>
    </xf>
    <xf numFmtId="167" fontId="33" fillId="0" borderId="9" xfId="1" applyNumberFormat="1" applyFont="1" applyBorder="1"/>
    <xf numFmtId="43" fontId="33" fillId="0" borderId="9" xfId="1" applyFont="1" applyBorder="1" applyAlignment="1">
      <alignment vertical="center"/>
    </xf>
    <xf numFmtId="0" fontId="33" fillId="0" borderId="12" xfId="0" quotePrefix="1" applyFont="1" applyBorder="1" applyAlignment="1">
      <alignment horizontal="left" vertical="center"/>
    </xf>
    <xf numFmtId="167" fontId="33" fillId="0" borderId="13" xfId="1" applyNumberFormat="1" applyFont="1" applyBorder="1" applyAlignment="1">
      <alignment vertical="center"/>
    </xf>
    <xf numFmtId="43" fontId="33" fillId="0" borderId="10" xfId="1" applyFont="1" applyBorder="1" applyAlignment="1">
      <alignment vertical="center"/>
    </xf>
    <xf numFmtId="43" fontId="35" fillId="0" borderId="10" xfId="1" applyFont="1" applyBorder="1" applyAlignment="1">
      <alignment horizontal="right" vertical="center"/>
    </xf>
    <xf numFmtId="43" fontId="35" fillId="0" borderId="14" xfId="1" applyFont="1" applyBorder="1" applyAlignment="1">
      <alignment horizontal="right" vertical="center"/>
    </xf>
    <xf numFmtId="167" fontId="33" fillId="0" borderId="2" xfId="1" applyNumberFormat="1" applyFont="1" applyBorder="1" applyAlignment="1">
      <alignment vertical="center"/>
    </xf>
    <xf numFmtId="167" fontId="33" fillId="0" borderId="8" xfId="1" applyNumberFormat="1" applyFont="1" applyBorder="1" applyAlignment="1">
      <alignment vertical="center"/>
    </xf>
    <xf numFmtId="0" fontId="33" fillId="0" borderId="9" xfId="26" applyFont="1" applyBorder="1" applyAlignment="1">
      <alignment horizontal="left" vertical="center" wrapText="1"/>
    </xf>
    <xf numFmtId="169" fontId="28" fillId="0" borderId="9" xfId="32" applyNumberFormat="1" applyFont="1" applyBorder="1" applyAlignment="1" applyProtection="1">
      <alignment horizontal="center" vertical="center" wrapText="1"/>
    </xf>
    <xf numFmtId="0" fontId="33" fillId="0" borderId="8" xfId="26" applyFont="1" applyBorder="1" applyAlignment="1">
      <alignment horizontal="right" vertical="center" wrapText="1"/>
    </xf>
    <xf numFmtId="0" fontId="33" fillId="0" borderId="11" xfId="26" applyFont="1" applyBorder="1" applyAlignment="1">
      <alignment horizontal="right" vertical="center" wrapText="1"/>
    </xf>
    <xf numFmtId="0" fontId="33" fillId="0" borderId="12" xfId="26" applyFont="1" applyBorder="1" applyAlignment="1">
      <alignment horizontal="left" vertical="center" wrapText="1"/>
    </xf>
    <xf numFmtId="174" fontId="33" fillId="0" borderId="0" xfId="33" applyNumberFormat="1" applyFont="1" applyBorder="1" applyAlignment="1">
      <alignment vertical="center"/>
    </xf>
    <xf numFmtId="167" fontId="33" fillId="0" borderId="0" xfId="1" applyNumberFormat="1" applyFont="1" applyBorder="1" applyAlignment="1">
      <alignment vertical="center"/>
    </xf>
    <xf numFmtId="171" fontId="33" fillId="0" borderId="14" xfId="33" applyNumberFormat="1" applyFont="1" applyBorder="1" applyAlignment="1">
      <alignment horizontal="center" vertical="center"/>
    </xf>
    <xf numFmtId="176" fontId="33" fillId="0" borderId="9" xfId="33" applyNumberFormat="1" applyFont="1" applyBorder="1" applyAlignment="1">
      <alignment vertical="center"/>
    </xf>
    <xf numFmtId="173" fontId="33" fillId="0" borderId="8" xfId="33" applyNumberFormat="1" applyFont="1" applyBorder="1" applyAlignment="1">
      <alignment horizontal="right" vertical="center"/>
    </xf>
    <xf numFmtId="177" fontId="33" fillId="0" borderId="2" xfId="33" applyNumberFormat="1" applyFont="1" applyBorder="1" applyAlignment="1">
      <alignment horizontal="right" vertical="center"/>
    </xf>
    <xf numFmtId="171" fontId="33" fillId="0" borderId="13" xfId="33" applyNumberFormat="1" applyFont="1" applyBorder="1" applyAlignment="1">
      <alignment horizontal="center" vertical="center"/>
    </xf>
    <xf numFmtId="171" fontId="33" fillId="0" borderId="0" xfId="33" applyNumberFormat="1" applyFont="1" applyFill="1" applyBorder="1" applyAlignment="1">
      <alignment horizontal="center" vertical="center"/>
    </xf>
    <xf numFmtId="174" fontId="33" fillId="0" borderId="0" xfId="26" applyNumberFormat="1" applyFont="1" applyAlignment="1">
      <alignment vertical="center"/>
    </xf>
    <xf numFmtId="175" fontId="33" fillId="0" borderId="0" xfId="26" applyNumberFormat="1" applyFont="1" applyAlignment="1">
      <alignment vertical="center"/>
    </xf>
    <xf numFmtId="176" fontId="44" fillId="0" borderId="12" xfId="33" applyNumberFormat="1" applyFont="1" applyBorder="1" applyAlignment="1">
      <alignment vertical="center"/>
    </xf>
    <xf numFmtId="173" fontId="44" fillId="0" borderId="8" xfId="33" applyNumberFormat="1" applyFont="1" applyBorder="1" applyAlignment="1">
      <alignment horizontal="right" vertical="center"/>
    </xf>
    <xf numFmtId="178" fontId="44" fillId="0" borderId="0" xfId="26" applyNumberFormat="1" applyFont="1" applyAlignment="1">
      <alignment vertical="center"/>
    </xf>
    <xf numFmtId="0" fontId="44" fillId="0" borderId="0" xfId="26" applyFont="1" applyAlignment="1">
      <alignment vertical="center"/>
    </xf>
    <xf numFmtId="176" fontId="44" fillId="0" borderId="0" xfId="33" applyNumberFormat="1" applyFont="1" applyBorder="1" applyAlignment="1">
      <alignment vertical="center"/>
    </xf>
    <xf numFmtId="173" fontId="44" fillId="0" borderId="0" xfId="33" applyNumberFormat="1" applyFont="1" applyBorder="1" applyAlignment="1">
      <alignment horizontal="right" vertical="center"/>
    </xf>
    <xf numFmtId="167" fontId="34" fillId="0" borderId="14" xfId="1" applyNumberFormat="1" applyFont="1" applyBorder="1" applyAlignment="1">
      <alignment vertical="center"/>
    </xf>
    <xf numFmtId="43" fontId="31" fillId="0" borderId="1" xfId="1" applyFont="1" applyBorder="1" applyAlignment="1" applyProtection="1">
      <alignment horizontal="right" vertical="center"/>
    </xf>
    <xf numFmtId="43" fontId="35" fillId="0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 applyProtection="1">
      <alignment vertical="center"/>
    </xf>
    <xf numFmtId="43" fontId="33" fillId="0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>
      <alignment horizontal="center" vertical="center"/>
    </xf>
    <xf numFmtId="43" fontId="35" fillId="3" borderId="1" xfId="1" applyFont="1" applyFill="1" applyBorder="1" applyAlignment="1">
      <alignment horizontal="center" vertical="center"/>
    </xf>
    <xf numFmtId="43" fontId="35" fillId="3" borderId="1" xfId="1" applyFont="1" applyFill="1" applyBorder="1" applyAlignment="1" applyProtection="1">
      <alignment vertical="center" wrapText="1"/>
    </xf>
    <xf numFmtId="43" fontId="35" fillId="3" borderId="13" xfId="1" applyFont="1" applyFill="1" applyBorder="1" applyAlignment="1" applyProtection="1">
      <alignment vertical="center"/>
    </xf>
    <xf numFmtId="43" fontId="35" fillId="3" borderId="13" xfId="1" applyFont="1" applyFill="1" applyBorder="1" applyAlignment="1" applyProtection="1">
      <alignment horizontal="center" vertical="center"/>
    </xf>
    <xf numFmtId="43" fontId="35" fillId="3" borderId="1" xfId="1" quotePrefix="1" applyFont="1" applyFill="1" applyBorder="1" applyAlignment="1" applyProtection="1">
      <alignment horizontal="center" vertical="center"/>
    </xf>
    <xf numFmtId="43" fontId="59" fillId="0" borderId="1" xfId="1" applyFont="1" applyFill="1" applyBorder="1" applyAlignment="1" applyProtection="1">
      <alignment vertical="center"/>
    </xf>
    <xf numFmtId="43" fontId="59" fillId="0" borderId="13" xfId="1" applyFont="1" applyFill="1" applyBorder="1" applyAlignment="1" applyProtection="1">
      <alignment vertical="center"/>
    </xf>
    <xf numFmtId="193" fontId="59" fillId="0" borderId="14" xfId="26" applyNumberFormat="1" applyFont="1" applyBorder="1" applyAlignment="1">
      <alignment horizontal="center"/>
    </xf>
    <xf numFmtId="193" fontId="59" fillId="0" borderId="13" xfId="26" applyNumberFormat="1" applyFont="1" applyBorder="1" applyAlignment="1">
      <alignment horizontal="center"/>
    </xf>
    <xf numFmtId="43" fontId="82" fillId="0" borderId="14" xfId="1" applyFont="1" applyBorder="1" applyAlignment="1">
      <alignment horizontal="center"/>
    </xf>
    <xf numFmtId="167" fontId="33" fillId="0" borderId="2" xfId="1" applyNumberFormat="1" applyFont="1" applyBorder="1" applyAlignment="1">
      <alignment horizontal="center" vertical="center"/>
    </xf>
    <xf numFmtId="43" fontId="33" fillId="0" borderId="10" xfId="1" applyFont="1" applyBorder="1" applyAlignment="1">
      <alignment horizontal="right" vertical="center"/>
    </xf>
    <xf numFmtId="43" fontId="33" fillId="0" borderId="12" xfId="1" applyFont="1" applyBorder="1" applyAlignment="1">
      <alignment vertical="center"/>
    </xf>
    <xf numFmtId="43" fontId="33" fillId="0" borderId="9" xfId="1" applyFont="1" applyBorder="1" applyAlignment="1">
      <alignment horizontal="center" vertical="center"/>
    </xf>
    <xf numFmtId="171" fontId="33" fillId="0" borderId="10" xfId="33" applyNumberFormat="1" applyFont="1" applyBorder="1" applyAlignment="1">
      <alignment horizontal="center" vertical="center"/>
    </xf>
    <xf numFmtId="175" fontId="33" fillId="0" borderId="9" xfId="33" applyNumberFormat="1" applyFont="1" applyBorder="1" applyAlignment="1">
      <alignment horizontal="right" vertical="center"/>
    </xf>
    <xf numFmtId="175" fontId="33" fillId="0" borderId="12" xfId="33" applyNumberFormat="1" applyFont="1" applyBorder="1" applyAlignment="1">
      <alignment horizontal="right" vertical="center"/>
    </xf>
    <xf numFmtId="15" fontId="23" fillId="0" borderId="0" xfId="25" applyNumberFormat="1" applyFont="1" applyAlignment="1">
      <alignment horizontal="centerContinuous"/>
    </xf>
    <xf numFmtId="43" fontId="79" fillId="0" borderId="14" xfId="1" applyFont="1" applyBorder="1" applyAlignment="1">
      <alignment vertical="center"/>
    </xf>
    <xf numFmtId="167" fontId="35" fillId="3" borderId="13" xfId="1" applyNumberFormat="1" applyFont="1" applyFill="1" applyBorder="1" applyAlignment="1">
      <alignment vertical="center"/>
    </xf>
    <xf numFmtId="0" fontId="33" fillId="0" borderId="9" xfId="26" applyFont="1" applyBorder="1" applyAlignment="1">
      <alignment horizontal="left" vertical="center" wrapText="1"/>
    </xf>
    <xf numFmtId="0" fontId="28" fillId="0" borderId="12" xfId="32" applyFont="1" applyBorder="1" applyAlignment="1">
      <alignment horizontal="center" vertical="center" wrapText="1"/>
    </xf>
    <xf numFmtId="0" fontId="28" fillId="0" borderId="12" xfId="32" applyFont="1" applyBorder="1" applyAlignment="1">
      <alignment horizontal="center" wrapText="1"/>
    </xf>
    <xf numFmtId="0" fontId="46" fillId="0" borderId="0" xfId="36" applyNumberFormat="1" applyFont="1" applyFill="1" applyBorder="1" applyAlignment="1" applyProtection="1">
      <alignment vertical="center"/>
    </xf>
    <xf numFmtId="0" fontId="49" fillId="0" borderId="0" xfId="36" applyNumberFormat="1" applyFont="1" applyFill="1" applyBorder="1" applyAlignment="1" applyProtection="1">
      <alignment vertical="center"/>
    </xf>
    <xf numFmtId="0" fontId="78" fillId="0" borderId="0" xfId="36" applyFont="1" applyAlignment="1">
      <alignment vertical="center"/>
    </xf>
    <xf numFmtId="3" fontId="83" fillId="0" borderId="10" xfId="36" applyNumberFormat="1" applyFont="1" applyBorder="1" applyAlignment="1">
      <alignment horizontal="center" vertical="center"/>
    </xf>
    <xf numFmtId="0" fontId="83" fillId="0" borderId="10" xfId="36" applyFont="1" applyBorder="1" applyAlignment="1">
      <alignment vertical="center"/>
    </xf>
    <xf numFmtId="3" fontId="83" fillId="0" borderId="14" xfId="36" applyNumberFormat="1" applyFont="1" applyBorder="1" applyAlignment="1">
      <alignment horizontal="center" vertical="center"/>
    </xf>
    <xf numFmtId="0" fontId="83" fillId="0" borderId="14" xfId="36" applyFont="1" applyFill="1" applyBorder="1" applyAlignment="1">
      <alignment vertical="center"/>
    </xf>
    <xf numFmtId="0" fontId="83" fillId="0" borderId="14" xfId="36" applyFont="1" applyBorder="1" applyAlignment="1">
      <alignment vertical="center"/>
    </xf>
    <xf numFmtId="0" fontId="33" fillId="0" borderId="14" xfId="36" applyNumberFormat="1" applyFont="1" applyFill="1" applyBorder="1" applyAlignment="1" applyProtection="1">
      <alignment vertical="center"/>
    </xf>
    <xf numFmtId="0" fontId="33" fillId="0" borderId="14" xfId="36" applyFont="1" applyFill="1" applyBorder="1" applyAlignment="1">
      <alignment vertical="center"/>
    </xf>
    <xf numFmtId="0" fontId="33" fillId="0" borderId="14" xfId="36" applyFont="1" applyBorder="1" applyAlignment="1">
      <alignment vertical="center"/>
    </xf>
    <xf numFmtId="3" fontId="83" fillId="0" borderId="13" xfId="36" applyNumberFormat="1" applyFont="1" applyBorder="1" applyAlignment="1">
      <alignment horizontal="center" vertical="center"/>
    </xf>
    <xf numFmtId="0" fontId="83" fillId="0" borderId="13" xfId="36" applyFont="1" applyBorder="1" applyAlignment="1">
      <alignment vertical="center"/>
    </xf>
    <xf numFmtId="0" fontId="34" fillId="0" borderId="0" xfId="36" applyNumberFormat="1" applyFont="1" applyFill="1" applyBorder="1" applyAlignment="1" applyProtection="1">
      <alignment vertical="center"/>
    </xf>
    <xf numFmtId="0" fontId="84" fillId="0" borderId="0" xfId="36" applyFont="1" applyAlignment="1">
      <alignment horizontal="center" vertical="center"/>
    </xf>
    <xf numFmtId="0" fontId="33" fillId="0" borderId="9" xfId="26" applyFont="1" applyBorder="1" applyAlignment="1">
      <alignment horizontal="left" vertical="center" wrapText="1"/>
    </xf>
    <xf numFmtId="169" fontId="70" fillId="0" borderId="0" xfId="32" quotePrefix="1" applyNumberFormat="1" applyFont="1" applyAlignment="1" applyProtection="1">
      <alignment horizontal="left" vertical="center"/>
    </xf>
    <xf numFmtId="0" fontId="31" fillId="0" borderId="0" xfId="27" quotePrefix="1" applyFont="1" applyAlignment="1" applyProtection="1">
      <alignment horizontal="center" vertical="center"/>
    </xf>
    <xf numFmtId="0" fontId="32" fillId="0" borderId="0" xfId="27" applyFont="1" applyAlignment="1" applyProtection="1">
      <alignment horizontal="center" vertical="center"/>
    </xf>
    <xf numFmtId="167" fontId="33" fillId="0" borderId="10" xfId="29" applyNumberFormat="1" applyFont="1" applyBorder="1" applyAlignment="1" applyProtection="1">
      <alignment horizontal="center" vertical="center"/>
    </xf>
    <xf numFmtId="167" fontId="33" fillId="0" borderId="14" xfId="29" applyNumberFormat="1" applyFont="1" applyBorder="1" applyAlignment="1">
      <alignment horizontal="center" vertical="center"/>
    </xf>
    <xf numFmtId="167" fontId="33" fillId="0" borderId="14" xfId="29" quotePrefix="1" applyNumberFormat="1" applyFont="1" applyBorder="1" applyAlignment="1">
      <alignment horizontal="center" vertical="center"/>
    </xf>
    <xf numFmtId="167" fontId="33" fillId="0" borderId="14" xfId="29" applyNumberFormat="1" applyFont="1" applyBorder="1" applyAlignment="1" applyProtection="1">
      <alignment horizontal="center" vertical="center"/>
    </xf>
    <xf numFmtId="167" fontId="33" fillId="0" borderId="13" xfId="29" applyNumberFormat="1" applyFont="1" applyBorder="1" applyAlignment="1">
      <alignment horizontal="center" vertical="center"/>
    </xf>
    <xf numFmtId="167" fontId="33" fillId="0" borderId="14" xfId="29" quotePrefix="1" applyNumberFormat="1" applyFont="1" applyBorder="1" applyAlignment="1" applyProtection="1">
      <alignment horizontal="center" vertical="center"/>
    </xf>
    <xf numFmtId="0" fontId="34" fillId="0" borderId="12" xfId="26" quotePrefix="1" applyFont="1" applyBorder="1" applyAlignment="1">
      <alignment horizontal="left"/>
    </xf>
    <xf numFmtId="43" fontId="45" fillId="0" borderId="1" xfId="1" applyFont="1" applyFill="1" applyBorder="1" applyAlignment="1" applyProtection="1">
      <alignment vertical="center"/>
    </xf>
    <xf numFmtId="43" fontId="91" fillId="0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>
      <alignment vertical="center"/>
    </xf>
    <xf numFmtId="43" fontId="32" fillId="0" borderId="0" xfId="1" applyFont="1"/>
    <xf numFmtId="43" fontId="34" fillId="0" borderId="10" xfId="1" applyFont="1" applyBorder="1" applyAlignment="1">
      <alignment vertical="center"/>
    </xf>
    <xf numFmtId="43" fontId="34" fillId="3" borderId="10" xfId="1" applyFont="1" applyFill="1" applyBorder="1" applyAlignment="1">
      <alignment vertical="center"/>
    </xf>
    <xf numFmtId="43" fontId="34" fillId="0" borderId="14" xfId="1" applyFont="1" applyBorder="1" applyAlignment="1">
      <alignment vertical="center"/>
    </xf>
    <xf numFmtId="43" fontId="34" fillId="3" borderId="14" xfId="1" applyFont="1" applyFill="1" applyBorder="1" applyAlignment="1">
      <alignment vertical="center"/>
    </xf>
    <xf numFmtId="43" fontId="37" fillId="0" borderId="1" xfId="1" applyFont="1" applyBorder="1" applyAlignment="1">
      <alignment vertical="center"/>
    </xf>
    <xf numFmtId="43" fontId="37" fillId="3" borderId="1" xfId="1" applyFont="1" applyFill="1" applyBorder="1" applyAlignment="1">
      <alignment vertical="center"/>
    </xf>
    <xf numFmtId="43" fontId="35" fillId="0" borderId="1" xfId="1" applyFont="1" applyBorder="1" applyAlignment="1">
      <alignment horizontal="center" vertical="center"/>
    </xf>
    <xf numFmtId="43" fontId="33" fillId="3" borderId="10" xfId="1" applyFont="1" applyFill="1" applyBorder="1" applyAlignment="1">
      <alignment vertical="center"/>
    </xf>
    <xf numFmtId="43" fontId="33" fillId="3" borderId="14" xfId="1" applyFont="1" applyFill="1" applyBorder="1" applyAlignment="1">
      <alignment vertical="center"/>
    </xf>
    <xf numFmtId="43" fontId="35" fillId="0" borderId="1" xfId="1" applyFont="1" applyBorder="1" applyAlignment="1">
      <alignment vertical="center"/>
    </xf>
    <xf numFmtId="43" fontId="55" fillId="0" borderId="0" xfId="1" applyFont="1"/>
    <xf numFmtId="43" fontId="32" fillId="0" borderId="0" xfId="1" applyFont="1" applyFill="1"/>
    <xf numFmtId="43" fontId="80" fillId="0" borderId="1" xfId="1" applyFont="1" applyBorder="1" applyAlignment="1">
      <alignment vertical="center"/>
    </xf>
    <xf numFmtId="43" fontId="33" fillId="0" borderId="0" xfId="1" applyFont="1" applyFill="1"/>
    <xf numFmtId="43" fontId="21" fillId="0" borderId="0" xfId="1" applyFont="1" applyFill="1"/>
    <xf numFmtId="43" fontId="74" fillId="0" borderId="10" xfId="1" applyFont="1" applyBorder="1" applyAlignment="1">
      <alignment vertical="center" wrapText="1"/>
    </xf>
    <xf numFmtId="43" fontId="74" fillId="3" borderId="10" xfId="1" applyFont="1" applyFill="1" applyBorder="1" applyAlignment="1">
      <alignment vertical="center" wrapText="1"/>
    </xf>
    <xf numFmtId="43" fontId="59" fillId="0" borderId="14" xfId="1" applyFont="1" applyBorder="1" applyAlignment="1">
      <alignment vertical="center" wrapText="1"/>
    </xf>
    <xf numFmtId="43" fontId="53" fillId="3" borderId="14" xfId="1" applyFont="1" applyFill="1" applyBorder="1" applyAlignment="1">
      <alignment vertical="center" wrapText="1"/>
    </xf>
    <xf numFmtId="43" fontId="62" fillId="0" borderId="14" xfId="1" applyFont="1" applyBorder="1" applyAlignment="1">
      <alignment vertical="center" wrapText="1"/>
    </xf>
    <xf numFmtId="43" fontId="53" fillId="0" borderId="1" xfId="1" applyFont="1" applyBorder="1" applyAlignment="1">
      <alignment vertical="center" wrapText="1"/>
    </xf>
    <xf numFmtId="43" fontId="53" fillId="3" borderId="1" xfId="1" applyFont="1" applyFill="1" applyBorder="1" applyAlignment="1">
      <alignment vertical="center" wrapText="1"/>
    </xf>
    <xf numFmtId="43" fontId="59" fillId="3" borderId="14" xfId="1" applyFont="1" applyFill="1" applyBorder="1" applyAlignment="1">
      <alignment vertical="center" wrapText="1"/>
    </xf>
    <xf numFmtId="43" fontId="20" fillId="0" borderId="0" xfId="1" applyFont="1" applyFill="1"/>
    <xf numFmtId="43" fontId="59" fillId="3" borderId="10" xfId="1" applyFont="1" applyFill="1" applyBorder="1" applyAlignment="1">
      <alignment vertical="center"/>
    </xf>
    <xf numFmtId="43" fontId="53" fillId="3" borderId="14" xfId="1" applyFont="1" applyFill="1" applyBorder="1" applyAlignment="1">
      <alignment vertical="center"/>
    </xf>
    <xf numFmtId="43" fontId="53" fillId="3" borderId="1" xfId="1" applyFont="1" applyFill="1" applyBorder="1" applyAlignment="1">
      <alignment vertical="center"/>
    </xf>
    <xf numFmtId="43" fontId="59" fillId="3" borderId="14" xfId="1" applyFont="1" applyFill="1" applyBorder="1" applyAlignment="1">
      <alignment vertical="center"/>
    </xf>
    <xf numFmtId="43" fontId="74" fillId="3" borderId="10" xfId="1" applyFont="1" applyFill="1" applyBorder="1" applyAlignment="1">
      <alignment vertical="center"/>
    </xf>
    <xf numFmtId="43" fontId="74" fillId="0" borderId="14" xfId="1" applyFont="1" applyBorder="1" applyAlignment="1">
      <alignment vertical="center"/>
    </xf>
    <xf numFmtId="43" fontId="75" fillId="3" borderId="14" xfId="1" applyFont="1" applyFill="1" applyBorder="1" applyAlignment="1">
      <alignment vertical="center"/>
    </xf>
    <xf numFmtId="43" fontId="75" fillId="3" borderId="1" xfId="1" applyFont="1" applyFill="1" applyBorder="1" applyAlignment="1">
      <alignment vertical="center"/>
    </xf>
    <xf numFmtId="43" fontId="75" fillId="0" borderId="1" xfId="1" applyFont="1" applyBorder="1" applyAlignment="1">
      <alignment vertical="center"/>
    </xf>
    <xf numFmtId="43" fontId="74" fillId="3" borderId="14" xfId="1" applyFont="1" applyFill="1" applyBorder="1" applyAlignment="1">
      <alignment vertical="center"/>
    </xf>
    <xf numFmtId="43" fontId="75" fillId="0" borderId="1" xfId="1" applyFont="1" applyFill="1" applyBorder="1" applyAlignment="1">
      <alignment vertical="center"/>
    </xf>
    <xf numFmtId="43" fontId="33" fillId="3" borderId="10" xfId="1" applyFont="1" applyFill="1" applyBorder="1" applyAlignment="1">
      <alignment vertical="center" wrapText="1"/>
    </xf>
    <xf numFmtId="43" fontId="74" fillId="0" borderId="14" xfId="1" applyFont="1" applyBorder="1" applyAlignment="1">
      <alignment vertical="center" wrapText="1"/>
    </xf>
    <xf numFmtId="43" fontId="75" fillId="3" borderId="14" xfId="1" applyFont="1" applyFill="1" applyBorder="1" applyAlignment="1">
      <alignment vertical="center" wrapText="1"/>
    </xf>
    <xf numFmtId="43" fontId="74" fillId="3" borderId="14" xfId="1" applyFont="1" applyFill="1" applyBorder="1" applyAlignment="1">
      <alignment vertical="center" wrapText="1"/>
    </xf>
    <xf numFmtId="43" fontId="75" fillId="3" borderId="1" xfId="1" applyFont="1" applyFill="1" applyBorder="1" applyAlignment="1">
      <alignment vertical="center" wrapText="1"/>
    </xf>
    <xf numFmtId="43" fontId="75" fillId="0" borderId="1" xfId="1" applyFont="1" applyBorder="1" applyAlignment="1">
      <alignment vertical="center" wrapText="1"/>
    </xf>
    <xf numFmtId="43" fontId="92" fillId="0" borderId="14" xfId="1" applyFont="1" applyBorder="1" applyAlignment="1">
      <alignment vertical="center"/>
    </xf>
    <xf numFmtId="43" fontId="36" fillId="0" borderId="1" xfId="1" applyFont="1" applyFill="1" applyBorder="1" applyAlignment="1">
      <alignment horizontal="center" vertical="center"/>
    </xf>
    <xf numFmtId="43" fontId="59" fillId="0" borderId="10" xfId="1" applyFont="1" applyFill="1" applyBorder="1" applyAlignment="1">
      <alignment vertical="center"/>
    </xf>
    <xf numFmtId="43" fontId="59" fillId="0" borderId="14" xfId="1" applyFont="1" applyFill="1" applyBorder="1" applyAlignment="1">
      <alignment vertical="center"/>
    </xf>
    <xf numFmtId="43" fontId="53" fillId="0" borderId="1" xfId="1" applyFont="1" applyFill="1" applyBorder="1" applyAlignment="1">
      <alignment vertical="center"/>
    </xf>
    <xf numFmtId="43" fontId="77" fillId="0" borderId="0" xfId="1" applyFont="1" applyAlignment="1">
      <alignment vertical="center"/>
    </xf>
    <xf numFmtId="43" fontId="24" fillId="0" borderId="0" xfId="1" quotePrefix="1" applyFont="1"/>
    <xf numFmtId="43" fontId="20" fillId="0" borderId="0" xfId="1" applyFont="1" applyFill="1" applyAlignment="1">
      <alignment horizontal="center"/>
    </xf>
    <xf numFmtId="43" fontId="28" fillId="0" borderId="0" xfId="1" applyFont="1" applyAlignment="1">
      <alignment vertical="center"/>
    </xf>
    <xf numFmtId="43" fontId="28" fillId="0" borderId="9" xfId="1" applyFont="1" applyBorder="1" applyAlignment="1">
      <alignment horizontal="center" vertical="center"/>
    </xf>
    <xf numFmtId="43" fontId="28" fillId="0" borderId="9" xfId="1" applyFont="1" applyBorder="1" applyAlignment="1" applyProtection="1">
      <alignment horizontal="center" vertical="center" wrapText="1"/>
    </xf>
    <xf numFmtId="43" fontId="28" fillId="0" borderId="12" xfId="1" applyFont="1" applyBorder="1" applyAlignment="1">
      <alignment horizontal="center" vertical="center"/>
    </xf>
    <xf numFmtId="43" fontId="64" fillId="0" borderId="10" xfId="1" applyFont="1" applyBorder="1" applyAlignment="1">
      <alignment vertical="center"/>
    </xf>
    <xf numFmtId="43" fontId="32" fillId="0" borderId="9" xfId="1" applyFont="1" applyBorder="1" applyAlignment="1" applyProtection="1">
      <alignment horizontal="right" vertical="center"/>
    </xf>
    <xf numFmtId="43" fontId="31" fillId="3" borderId="9" xfId="1" applyFont="1" applyFill="1" applyBorder="1" applyAlignment="1" applyProtection="1">
      <alignment horizontal="right" vertical="center"/>
    </xf>
    <xf numFmtId="43" fontId="26" fillId="0" borderId="0" xfId="1" applyFont="1" applyAlignment="1">
      <alignment vertical="center"/>
    </xf>
    <xf numFmtId="43" fontId="64" fillId="0" borderId="14" xfId="1" applyFont="1" applyBorder="1" applyAlignment="1">
      <alignment vertical="center"/>
    </xf>
    <xf numFmtId="43" fontId="32" fillId="0" borderId="14" xfId="1" applyFont="1" applyBorder="1" applyAlignment="1">
      <alignment vertical="center"/>
    </xf>
    <xf numFmtId="43" fontId="64" fillId="0" borderId="13" xfId="1" applyFont="1" applyBorder="1" applyAlignment="1">
      <alignment vertical="center"/>
    </xf>
    <xf numFmtId="43" fontId="31" fillId="0" borderId="1" xfId="1" applyFont="1" applyBorder="1" applyAlignment="1" applyProtection="1">
      <alignment horizontal="center" vertical="center" wrapText="1"/>
    </xf>
    <xf numFmtId="43" fontId="31" fillId="0" borderId="6" xfId="1" applyFont="1" applyBorder="1" applyAlignment="1" applyProtection="1">
      <alignment horizontal="right" vertical="center"/>
    </xf>
    <xf numFmtId="43" fontId="31" fillId="3" borderId="1" xfId="1" applyFont="1" applyFill="1" applyBorder="1" applyAlignment="1" applyProtection="1">
      <alignment horizontal="right" vertical="center"/>
    </xf>
    <xf numFmtId="43" fontId="27" fillId="0" borderId="0" xfId="1" applyFont="1"/>
    <xf numFmtId="43" fontId="20" fillId="0" borderId="0" xfId="1" quotePrefix="1" applyFont="1" applyAlignment="1">
      <alignment horizontal="centerContinuous"/>
    </xf>
    <xf numFmtId="43" fontId="20" fillId="0" borderId="0" xfId="1" applyFont="1" applyAlignment="1">
      <alignment horizontal="centerContinuous"/>
    </xf>
    <xf numFmtId="2" fontId="20" fillId="0" borderId="0" xfId="32" applyNumberFormat="1" applyFont="1" applyFill="1" applyAlignment="1">
      <alignment horizontal="center"/>
    </xf>
    <xf numFmtId="2" fontId="20" fillId="0" borderId="0" xfId="32" applyNumberFormat="1" applyFont="1"/>
    <xf numFmtId="2" fontId="21" fillId="0" borderId="0" xfId="32" applyNumberFormat="1" applyFont="1"/>
    <xf numFmtId="43" fontId="68" fillId="0" borderId="9" xfId="1" applyFont="1" applyBorder="1" applyAlignment="1" applyProtection="1">
      <alignment horizontal="right" vertical="center"/>
    </xf>
    <xf numFmtId="43" fontId="68" fillId="0" borderId="9" xfId="1" applyFont="1" applyFill="1" applyBorder="1" applyAlignment="1" applyProtection="1">
      <alignment horizontal="right" vertical="center"/>
    </xf>
    <xf numFmtId="43" fontId="69" fillId="3" borderId="9" xfId="1" applyFont="1" applyFill="1" applyBorder="1" applyAlignment="1" applyProtection="1">
      <alignment horizontal="right" vertical="center"/>
    </xf>
    <xf numFmtId="43" fontId="67" fillId="0" borderId="10" xfId="1" applyFont="1" applyBorder="1" applyAlignment="1">
      <alignment vertical="center"/>
    </xf>
    <xf numFmtId="43" fontId="67" fillId="0" borderId="14" xfId="1" applyFont="1" applyBorder="1" applyAlignment="1">
      <alignment vertical="center"/>
    </xf>
    <xf numFmtId="43" fontId="68" fillId="0" borderId="14" xfId="1" applyFont="1" applyBorder="1" applyAlignment="1">
      <alignment vertical="center"/>
    </xf>
    <xf numFmtId="43" fontId="67" fillId="0" borderId="13" xfId="1" applyFont="1" applyBorder="1" applyAlignment="1">
      <alignment vertical="center"/>
    </xf>
    <xf numFmtId="43" fontId="69" fillId="0" borderId="6" xfId="1" applyFont="1" applyBorder="1" applyAlignment="1" applyProtection="1">
      <alignment horizontal="right" vertical="center"/>
    </xf>
    <xf numFmtId="43" fontId="22" fillId="0" borderId="0" xfId="1" applyFont="1" applyAlignment="1">
      <alignment vertical="center"/>
    </xf>
    <xf numFmtId="43" fontId="69" fillId="0" borderId="1" xfId="1" applyFont="1" applyBorder="1" applyAlignment="1" applyProtection="1">
      <alignment horizontal="center" vertical="center" wrapText="1"/>
    </xf>
    <xf numFmtId="43" fontId="32" fillId="0" borderId="0" xfId="1" quotePrefix="1" applyFont="1" applyAlignment="1">
      <alignment horizontal="left"/>
    </xf>
    <xf numFmtId="43" fontId="33" fillId="0" borderId="1" xfId="1" applyFont="1" applyBorder="1" applyAlignment="1">
      <alignment horizontal="center" vertical="center" wrapText="1"/>
    </xf>
    <xf numFmtId="43" fontId="33" fillId="3" borderId="1" xfId="1" applyFont="1" applyFill="1" applyBorder="1" applyAlignment="1">
      <alignment horizontal="center" vertical="center" wrapText="1"/>
    </xf>
    <xf numFmtId="43" fontId="33" fillId="0" borderId="1" xfId="1" quotePrefix="1" applyFont="1" applyBorder="1" applyAlignment="1">
      <alignment horizontal="center" vertical="center" wrapText="1"/>
    </xf>
    <xf numFmtId="43" fontId="29" fillId="0" borderId="7" xfId="1" applyFont="1" applyBorder="1" applyAlignment="1">
      <alignment horizontal="left" vertical="center" wrapText="1"/>
    </xf>
    <xf numFmtId="43" fontId="29" fillId="0" borderId="1" xfId="1" applyFont="1" applyBorder="1" applyAlignment="1">
      <alignment vertical="center" wrapText="1"/>
    </xf>
    <xf numFmtId="43" fontId="29" fillId="0" borderId="1" xfId="1" applyFont="1" applyBorder="1" applyAlignment="1">
      <alignment vertical="center"/>
    </xf>
    <xf numFmtId="43" fontId="29" fillId="0" borderId="1" xfId="1" applyFont="1" applyBorder="1" applyAlignment="1">
      <alignment horizontal="center" vertical="center"/>
    </xf>
    <xf numFmtId="43" fontId="29" fillId="0" borderId="0" xfId="1" applyFont="1" applyBorder="1" applyAlignment="1" applyProtection="1">
      <alignment horizontal="right" vertical="center"/>
    </xf>
    <xf numFmtId="43" fontId="28" fillId="0" borderId="0" xfId="1" applyFont="1" applyBorder="1" applyAlignment="1">
      <alignment horizontal="right" vertical="center"/>
    </xf>
    <xf numFmtId="43" fontId="34" fillId="0" borderId="0" xfId="1" quotePrefix="1" applyFont="1" applyAlignment="1">
      <alignment horizontal="centerContinuous"/>
    </xf>
    <xf numFmtId="43" fontId="33" fillId="0" borderId="0" xfId="1" applyFont="1" applyAlignment="1">
      <alignment horizontal="centerContinuous"/>
    </xf>
    <xf numFmtId="43" fontId="70" fillId="0" borderId="0" xfId="1" quotePrefix="1" applyFont="1"/>
    <xf numFmtId="43" fontId="76" fillId="0" borderId="0" xfId="1" applyFont="1"/>
    <xf numFmtId="43" fontId="76" fillId="0" borderId="0" xfId="1" applyFont="1" applyFill="1" applyAlignment="1">
      <alignment horizontal="center"/>
    </xf>
    <xf numFmtId="43" fontId="20" fillId="0" borderId="0" xfId="1" applyFont="1" applyAlignment="1">
      <alignment vertical="center"/>
    </xf>
    <xf numFmtId="43" fontId="35" fillId="0" borderId="0" xfId="1" quotePrefix="1" applyFont="1"/>
    <xf numFmtId="43" fontId="71" fillId="0" borderId="3" xfId="1" applyFont="1" applyBorder="1" applyAlignment="1">
      <alignment vertical="center"/>
    </xf>
    <xf numFmtId="43" fontId="71" fillId="0" borderId="9" xfId="1" applyFont="1" applyBorder="1" applyAlignment="1">
      <alignment vertical="center"/>
    </xf>
    <xf numFmtId="43" fontId="72" fillId="0" borderId="10" xfId="1" applyFont="1" applyBorder="1" applyAlignment="1">
      <alignment vertical="center"/>
    </xf>
    <xf numFmtId="43" fontId="72" fillId="3" borderId="10" xfId="1" applyFont="1" applyFill="1" applyBorder="1" applyAlignment="1">
      <alignment vertical="center"/>
    </xf>
    <xf numFmtId="43" fontId="73" fillId="0" borderId="0" xfId="1" applyFont="1" applyAlignment="1"/>
    <xf numFmtId="43" fontId="72" fillId="0" borderId="8" xfId="1" applyFont="1" applyBorder="1" applyAlignment="1">
      <alignment vertical="center"/>
    </xf>
    <xf numFmtId="43" fontId="72" fillId="0" borderId="9" xfId="1" applyFont="1" applyBorder="1" applyAlignment="1">
      <alignment vertical="center"/>
    </xf>
    <xf numFmtId="43" fontId="72" fillId="0" borderId="14" xfId="1" applyFont="1" applyBorder="1" applyAlignment="1">
      <alignment vertical="center"/>
    </xf>
    <xf numFmtId="43" fontId="71" fillId="3" borderId="14" xfId="1" applyFont="1" applyFill="1" applyBorder="1" applyAlignment="1">
      <alignment vertical="center"/>
    </xf>
    <xf numFmtId="43" fontId="88" fillId="0" borderId="14" xfId="1" applyFont="1" applyBorder="1" applyAlignment="1">
      <alignment vertical="center"/>
    </xf>
    <xf numFmtId="43" fontId="73" fillId="0" borderId="0" xfId="1" applyFont="1" applyAlignment="1">
      <alignment vertical="center"/>
    </xf>
    <xf numFmtId="43" fontId="89" fillId="0" borderId="14" xfId="1" applyFont="1" applyBorder="1" applyAlignment="1">
      <alignment vertical="center"/>
    </xf>
    <xf numFmtId="43" fontId="71" fillId="0" borderId="1" xfId="1" applyFont="1" applyBorder="1" applyAlignment="1">
      <alignment vertical="center"/>
    </xf>
    <xf numFmtId="43" fontId="81" fillId="0" borderId="1" xfId="1" applyFont="1" applyBorder="1" applyAlignment="1">
      <alignment vertical="center"/>
    </xf>
    <xf numFmtId="43" fontId="87" fillId="0" borderId="1" xfId="1" applyFont="1" applyBorder="1" applyAlignment="1">
      <alignment vertical="center"/>
    </xf>
    <xf numFmtId="43" fontId="71" fillId="3" borderId="1" xfId="1" applyFont="1" applyFill="1" applyBorder="1" applyAlignment="1">
      <alignment vertical="center"/>
    </xf>
    <xf numFmtId="43" fontId="71" fillId="0" borderId="8" xfId="1" applyFont="1" applyBorder="1" applyAlignment="1">
      <alignment vertical="center"/>
    </xf>
    <xf numFmtId="43" fontId="72" fillId="3" borderId="14" xfId="1" applyFont="1" applyFill="1" applyBorder="1" applyAlignment="1">
      <alignment vertical="center"/>
    </xf>
    <xf numFmtId="43" fontId="72" fillId="0" borderId="11" xfId="1" applyFont="1" applyBorder="1" applyAlignment="1">
      <alignment vertical="center"/>
    </xf>
    <xf numFmtId="43" fontId="72" fillId="0" borderId="12" xfId="1" applyFont="1" applyBorder="1" applyAlignment="1">
      <alignment vertical="center"/>
    </xf>
    <xf numFmtId="43" fontId="89" fillId="0" borderId="8" xfId="1" applyFont="1" applyBorder="1" applyAlignment="1">
      <alignment vertical="center"/>
    </xf>
    <xf numFmtId="43" fontId="89" fillId="0" borderId="9" xfId="1" applyFont="1" applyBorder="1" applyAlignment="1">
      <alignment vertical="center"/>
    </xf>
    <xf numFmtId="43" fontId="87" fillId="3" borderId="1" xfId="1" applyFont="1" applyFill="1" applyBorder="1" applyAlignment="1">
      <alignment vertical="center"/>
    </xf>
    <xf numFmtId="43" fontId="93" fillId="0" borderId="0" xfId="1" applyFont="1" applyAlignment="1">
      <alignment vertical="center"/>
    </xf>
    <xf numFmtId="43" fontId="93" fillId="0" borderId="0" xfId="1" applyFont="1" applyAlignment="1"/>
    <xf numFmtId="43" fontId="35" fillId="0" borderId="3" xfId="1" applyFont="1" applyBorder="1" applyAlignment="1">
      <alignment horizontal="center" vertical="center" wrapText="1"/>
    </xf>
    <xf numFmtId="43" fontId="35" fillId="0" borderId="4" xfId="1" applyFont="1" applyBorder="1" applyAlignment="1">
      <alignment horizontal="center" vertical="center" wrapText="1"/>
    </xf>
    <xf numFmtId="43" fontId="35" fillId="0" borderId="4" xfId="1" quotePrefix="1" applyFont="1" applyBorder="1" applyAlignment="1" applyProtection="1">
      <alignment horizontal="centerContinuous" vertical="center"/>
    </xf>
    <xf numFmtId="43" fontId="35" fillId="0" borderId="4" xfId="1" applyFont="1" applyBorder="1" applyAlignment="1" applyProtection="1">
      <alignment horizontal="center" vertical="center"/>
    </xf>
    <xf numFmtId="43" fontId="35" fillId="0" borderId="4" xfId="1" quotePrefix="1" applyFont="1" applyBorder="1" applyAlignment="1" applyProtection="1">
      <alignment horizontal="center" vertical="center" wrapText="1"/>
    </xf>
    <xf numFmtId="43" fontId="35" fillId="3" borderId="4" xfId="1" applyFont="1" applyFill="1" applyBorder="1" applyAlignment="1" applyProtection="1">
      <alignment horizontal="center" vertical="center"/>
    </xf>
    <xf numFmtId="43" fontId="35" fillId="0" borderId="4" xfId="1" applyFont="1" applyBorder="1" applyAlignment="1" applyProtection="1">
      <alignment horizontal="center" vertical="center" wrapText="1"/>
    </xf>
    <xf numFmtId="43" fontId="35" fillId="0" borderId="12" xfId="1" applyFont="1" applyBorder="1" applyAlignment="1" applyProtection="1">
      <alignment horizontal="center" vertical="center"/>
    </xf>
    <xf numFmtId="43" fontId="35" fillId="0" borderId="12" xfId="1" quotePrefix="1" applyFont="1" applyBorder="1" applyAlignment="1" applyProtection="1">
      <alignment horizontal="center" vertical="center"/>
    </xf>
    <xf numFmtId="43" fontId="35" fillId="3" borderId="12" xfId="1" applyFont="1" applyFill="1" applyBorder="1" applyAlignment="1" applyProtection="1">
      <alignment horizontal="center" vertical="center"/>
    </xf>
    <xf numFmtId="43" fontId="35" fillId="0" borderId="12" xfId="1" quotePrefix="1" applyFont="1" applyBorder="1" applyAlignment="1" applyProtection="1">
      <alignment horizontal="center" vertical="center" wrapText="1"/>
    </xf>
    <xf numFmtId="43" fontId="35" fillId="0" borderId="12" xfId="1" applyFont="1" applyBorder="1" applyAlignment="1" applyProtection="1">
      <alignment horizontal="center" vertical="center" wrapText="1"/>
    </xf>
    <xf numFmtId="43" fontId="43" fillId="0" borderId="10" xfId="1" applyFont="1" applyBorder="1"/>
    <xf numFmtId="43" fontId="43" fillId="0" borderId="14" xfId="1" applyFont="1" applyBorder="1"/>
    <xf numFmtId="43" fontId="43" fillId="0" borderId="13" xfId="1" applyFont="1" applyBorder="1"/>
    <xf numFmtId="43" fontId="33" fillId="0" borderId="1" xfId="1" applyFont="1" applyBorder="1" applyAlignment="1" applyProtection="1">
      <alignment horizontal="left"/>
    </xf>
    <xf numFmtId="43" fontId="33" fillId="0" borderId="14" xfId="1" applyFont="1" applyBorder="1" applyAlignment="1" applyProtection="1">
      <alignment horizontal="left"/>
    </xf>
    <xf numFmtId="43" fontId="35" fillId="0" borderId="1" xfId="1" applyFont="1" applyBorder="1" applyAlignment="1" applyProtection="1">
      <alignment horizontal="left"/>
    </xf>
    <xf numFmtId="43" fontId="65" fillId="0" borderId="1" xfId="1" applyFont="1" applyBorder="1" applyAlignment="1" applyProtection="1">
      <alignment horizontal="center" vertical="center" wrapText="1"/>
    </xf>
    <xf numFmtId="43" fontId="65" fillId="0" borderId="6" xfId="1" applyFont="1" applyBorder="1" applyAlignment="1" applyProtection="1">
      <alignment horizontal="right" vertical="center"/>
    </xf>
    <xf numFmtId="43" fontId="65" fillId="3" borderId="1" xfId="1" applyFont="1" applyFill="1" applyBorder="1" applyAlignment="1" applyProtection="1">
      <alignment horizontal="right" vertical="center"/>
    </xf>
    <xf numFmtId="167" fontId="20" fillId="0" borderId="0" xfId="1" applyNumberFormat="1" applyFont="1"/>
    <xf numFmtId="167" fontId="28" fillId="0" borderId="9" xfId="1" applyNumberFormat="1" applyFont="1" applyBorder="1" applyAlignment="1" applyProtection="1">
      <alignment horizontal="center" vertical="center" wrapText="1"/>
    </xf>
    <xf numFmtId="167" fontId="28" fillId="0" borderId="12" xfId="1" applyNumberFormat="1" applyFont="1" applyBorder="1" applyAlignment="1">
      <alignment horizontal="center" vertical="center" wrapText="1"/>
    </xf>
    <xf numFmtId="167" fontId="32" fillId="0" borderId="9" xfId="1" applyNumberFormat="1" applyFont="1" applyBorder="1" applyAlignment="1" applyProtection="1">
      <alignment horizontal="right" vertical="center"/>
    </xf>
    <xf numFmtId="167" fontId="65" fillId="0" borderId="6" xfId="1" applyNumberFormat="1" applyFont="1" applyBorder="1" applyAlignment="1" applyProtection="1">
      <alignment horizontal="right" vertical="center"/>
    </xf>
    <xf numFmtId="43" fontId="20" fillId="0" borderId="0" xfId="1" applyFont="1" applyAlignment="1">
      <alignment horizontal="left" indent="2"/>
    </xf>
    <xf numFmtId="43" fontId="28" fillId="0" borderId="12" xfId="1" applyFont="1" applyBorder="1" applyAlignment="1">
      <alignment horizontal="left" vertical="center" wrapText="1" indent="2"/>
    </xf>
    <xf numFmtId="167" fontId="32" fillId="0" borderId="9" xfId="1" applyNumberFormat="1" applyFont="1" applyBorder="1" applyAlignment="1" applyProtection="1">
      <alignment horizontal="right" vertical="center" indent="1"/>
    </xf>
    <xf numFmtId="167" fontId="65" fillId="0" borderId="6" xfId="1" applyNumberFormat="1" applyFont="1" applyBorder="1" applyAlignment="1" applyProtection="1">
      <alignment horizontal="right" vertical="center" indent="1"/>
    </xf>
    <xf numFmtId="167" fontId="68" fillId="0" borderId="9" xfId="1" applyNumberFormat="1" applyFont="1" applyBorder="1" applyAlignment="1" applyProtection="1">
      <alignment horizontal="right" vertical="center"/>
    </xf>
    <xf numFmtId="167" fontId="69" fillId="0" borderId="6" xfId="1" applyNumberFormat="1" applyFont="1" applyBorder="1" applyAlignment="1" applyProtection="1">
      <alignment horizontal="right" vertical="center"/>
    </xf>
    <xf numFmtId="167" fontId="68" fillId="0" borderId="9" xfId="1" applyNumberFormat="1" applyFont="1" applyFill="1" applyBorder="1" applyAlignment="1" applyProtection="1">
      <alignment horizontal="right" vertical="center"/>
    </xf>
    <xf numFmtId="37" fontId="69" fillId="3" borderId="9" xfId="1" applyNumberFormat="1" applyFont="1" applyFill="1" applyBorder="1" applyAlignment="1" applyProtection="1">
      <alignment horizontal="right" vertical="center"/>
    </xf>
    <xf numFmtId="37" fontId="69" fillId="3" borderId="1" xfId="1" applyNumberFormat="1" applyFont="1" applyFill="1" applyBorder="1" applyAlignment="1" applyProtection="1">
      <alignment horizontal="right" vertical="center"/>
    </xf>
    <xf numFmtId="37" fontId="68" fillId="0" borderId="9" xfId="1" applyNumberFormat="1" applyFont="1" applyBorder="1" applyAlignment="1" applyProtection="1">
      <alignment vertical="center"/>
    </xf>
    <xf numFmtId="37" fontId="69" fillId="0" borderId="6" xfId="1" applyNumberFormat="1" applyFont="1" applyBorder="1" applyAlignment="1" applyProtection="1">
      <alignment vertical="center"/>
    </xf>
    <xf numFmtId="37" fontId="68" fillId="0" borderId="9" xfId="1" applyNumberFormat="1" applyFont="1" applyBorder="1" applyAlignment="1" applyProtection="1">
      <alignment horizontal="right" vertical="center"/>
    </xf>
    <xf numFmtId="37" fontId="69" fillId="0" borderId="6" xfId="1" applyNumberFormat="1" applyFont="1" applyBorder="1" applyAlignment="1" applyProtection="1">
      <alignment horizontal="right" vertical="center"/>
    </xf>
    <xf numFmtId="167" fontId="70" fillId="0" borderId="0" xfId="1" applyNumberFormat="1" applyFont="1" applyAlignment="1">
      <alignment vertical="center"/>
    </xf>
    <xf numFmtId="167" fontId="28" fillId="0" borderId="9" xfId="1" applyNumberFormat="1" applyFont="1" applyBorder="1" applyAlignment="1">
      <alignment horizontal="center"/>
    </xf>
    <xf numFmtId="167" fontId="28" fillId="0" borderId="9" xfId="1" applyNumberFormat="1" applyFont="1" applyBorder="1" applyAlignment="1">
      <alignment horizontal="center" vertical="center"/>
    </xf>
    <xf numFmtId="43" fontId="70" fillId="0" borderId="0" xfId="1" applyFont="1" applyAlignment="1">
      <alignment horizontal="left" vertical="center" indent="2"/>
    </xf>
    <xf numFmtId="43" fontId="28" fillId="0" borderId="9" xfId="1" applyFont="1" applyBorder="1" applyAlignment="1">
      <alignment horizontal="left" indent="2"/>
    </xf>
    <xf numFmtId="43" fontId="28" fillId="0" borderId="9" xfId="1" applyFont="1" applyBorder="1" applyAlignment="1">
      <alignment horizontal="left" vertical="center" indent="2"/>
    </xf>
    <xf numFmtId="167" fontId="68" fillId="0" borderId="9" xfId="1" applyNumberFormat="1" applyFont="1" applyBorder="1" applyAlignment="1" applyProtection="1">
      <alignment horizontal="left" vertical="center" indent="2"/>
    </xf>
    <xf numFmtId="167" fontId="69" fillId="0" borderId="6" xfId="1" applyNumberFormat="1" applyFont="1" applyBorder="1" applyAlignment="1" applyProtection="1">
      <alignment horizontal="left" vertical="center" indent="2"/>
    </xf>
    <xf numFmtId="167" fontId="68" fillId="0" borderId="9" xfId="1" applyNumberFormat="1" applyFont="1" applyBorder="1" applyAlignment="1" applyProtection="1">
      <alignment horizontal="left" vertical="center" indent="4"/>
    </xf>
    <xf numFmtId="167" fontId="69" fillId="0" borderId="6" xfId="1" applyNumberFormat="1" applyFont="1" applyBorder="1" applyAlignment="1" applyProtection="1">
      <alignment horizontal="left" vertical="center" indent="4"/>
    </xf>
    <xf numFmtId="167" fontId="69" fillId="3" borderId="9" xfId="1" applyNumberFormat="1" applyFont="1" applyFill="1" applyBorder="1" applyAlignment="1" applyProtection="1">
      <alignment horizontal="right" vertical="center"/>
    </xf>
    <xf numFmtId="167" fontId="69" fillId="3" borderId="1" xfId="1" applyNumberFormat="1" applyFont="1" applyFill="1" applyBorder="1" applyAlignment="1" applyProtection="1">
      <alignment horizontal="right" vertical="center"/>
    </xf>
    <xf numFmtId="167" fontId="76" fillId="0" borderId="0" xfId="1" applyNumberFormat="1" applyFont="1"/>
    <xf numFmtId="167" fontId="20" fillId="0" borderId="0" xfId="1" applyNumberFormat="1" applyFont="1" applyAlignment="1">
      <alignment horizontal="centerContinuous"/>
    </xf>
    <xf numFmtId="167" fontId="21" fillId="0" borderId="0" xfId="1" applyNumberFormat="1" applyFont="1"/>
    <xf numFmtId="167" fontId="32" fillId="0" borderId="0" xfId="1" applyNumberFormat="1" applyFont="1"/>
    <xf numFmtId="167" fontId="33" fillId="0" borderId="1" xfId="1" applyNumberFormat="1" applyFont="1" applyBorder="1" applyAlignment="1">
      <alignment horizontal="center" vertical="center" wrapText="1"/>
    </xf>
    <xf numFmtId="167" fontId="32" fillId="0" borderId="1" xfId="1" applyNumberFormat="1" applyFont="1" applyBorder="1" applyAlignment="1" applyProtection="1">
      <alignment horizontal="right" vertical="center"/>
    </xf>
    <xf numFmtId="167" fontId="32" fillId="0" borderId="1" xfId="1" applyNumberFormat="1" applyFont="1" applyFill="1" applyBorder="1" applyAlignment="1" applyProtection="1">
      <alignment horizontal="right" vertical="center"/>
    </xf>
    <xf numFmtId="167" fontId="31" fillId="0" borderId="1" xfId="1" applyNumberFormat="1" applyFont="1" applyBorder="1" applyAlignment="1" applyProtection="1">
      <alignment horizontal="right" vertical="center"/>
    </xf>
    <xf numFmtId="167" fontId="33" fillId="0" borderId="0" xfId="1" applyNumberFormat="1" applyFont="1" applyAlignment="1">
      <alignment horizontal="centerContinuous"/>
    </xf>
    <xf numFmtId="167" fontId="29" fillId="0" borderId="0" xfId="1" applyNumberFormat="1" applyFont="1" applyBorder="1" applyAlignment="1" applyProtection="1">
      <alignment horizontal="right" vertical="center"/>
    </xf>
    <xf numFmtId="167" fontId="33" fillId="3" borderId="1" xfId="1" applyNumberFormat="1" applyFont="1" applyFill="1" applyBorder="1" applyAlignment="1">
      <alignment horizontal="center" vertical="center" wrapText="1"/>
    </xf>
    <xf numFmtId="167" fontId="29" fillId="3" borderId="1" xfId="1" applyNumberFormat="1" applyFont="1" applyFill="1" applyBorder="1" applyAlignment="1">
      <alignment vertical="center"/>
    </xf>
    <xf numFmtId="43" fontId="53" fillId="0" borderId="4" xfId="1" applyFont="1" applyBorder="1" applyAlignment="1">
      <alignment horizontal="center" vertical="center" wrapText="1"/>
    </xf>
    <xf numFmtId="43" fontId="59" fillId="0" borderId="0" xfId="1" applyFont="1" applyAlignment="1">
      <alignment vertical="center"/>
    </xf>
    <xf numFmtId="43" fontId="59" fillId="0" borderId="12" xfId="1" applyFont="1" applyBorder="1" applyAlignment="1">
      <alignment vertical="center"/>
    </xf>
    <xf numFmtId="43" fontId="37" fillId="0" borderId="3" xfId="1" applyFont="1" applyBorder="1" applyAlignment="1">
      <alignment vertical="center"/>
    </xf>
    <xf numFmtId="43" fontId="37" fillId="0" borderId="9" xfId="1" applyFont="1" applyBorder="1" applyAlignment="1">
      <alignment vertical="center"/>
    </xf>
    <xf numFmtId="43" fontId="34" fillId="0" borderId="0" xfId="1" applyFont="1" applyAlignment="1"/>
    <xf numFmtId="43" fontId="34" fillId="0" borderId="8" xfId="1" applyFont="1" applyBorder="1" applyAlignment="1">
      <alignment vertical="center"/>
    </xf>
    <xf numFmtId="43" fontId="34" fillId="0" borderId="9" xfId="1" applyFont="1" applyBorder="1" applyAlignment="1">
      <alignment vertical="center"/>
    </xf>
    <xf numFmtId="43" fontId="34" fillId="0" borderId="0" xfId="1" applyFont="1" applyAlignment="1">
      <alignment vertical="center"/>
    </xf>
    <xf numFmtId="43" fontId="37" fillId="0" borderId="8" xfId="1" applyFont="1" applyBorder="1" applyAlignment="1">
      <alignment vertical="center"/>
    </xf>
    <xf numFmtId="43" fontId="34" fillId="0" borderId="11" xfId="1" applyFont="1" applyBorder="1" applyAlignment="1">
      <alignment vertical="center"/>
    </xf>
    <xf numFmtId="43" fontId="34" fillId="0" borderId="12" xfId="1" applyFont="1" applyBorder="1" applyAlignment="1">
      <alignment vertical="center"/>
    </xf>
    <xf numFmtId="43" fontId="35" fillId="0" borderId="3" xfId="1" applyFont="1" applyBorder="1" applyAlignment="1">
      <alignment vertical="center"/>
    </xf>
    <xf numFmtId="43" fontId="35" fillId="0" borderId="9" xfId="1" applyFont="1" applyBorder="1" applyAlignment="1">
      <alignment vertical="center"/>
    </xf>
    <xf numFmtId="43" fontId="33" fillId="0" borderId="0" xfId="1" applyFont="1" applyAlignment="1"/>
    <xf numFmtId="43" fontId="35" fillId="0" borderId="8" xfId="1" applyFont="1" applyBorder="1" applyAlignment="1">
      <alignment vertical="center"/>
    </xf>
    <xf numFmtId="43" fontId="33" fillId="0" borderId="11" xfId="1" applyFont="1" applyBorder="1" applyAlignment="1">
      <alignment vertical="center"/>
    </xf>
    <xf numFmtId="43" fontId="94" fillId="0" borderId="0" xfId="1" applyFont="1"/>
    <xf numFmtId="43" fontId="95" fillId="0" borderId="0" xfId="1" quotePrefix="1" applyFont="1"/>
    <xf numFmtId="43" fontId="95" fillId="0" borderId="3" xfId="1" applyFont="1" applyBorder="1" applyAlignment="1">
      <alignment horizontal="center" vertical="center" wrapText="1"/>
    </xf>
    <xf numFmtId="43" fontId="95" fillId="0" borderId="4" xfId="1" applyFont="1" applyBorder="1" applyAlignment="1">
      <alignment horizontal="center" vertical="center" wrapText="1"/>
    </xf>
    <xf numFmtId="43" fontId="95" fillId="0" borderId="3" xfId="1" applyFont="1" applyBorder="1" applyAlignment="1">
      <alignment vertical="center"/>
    </xf>
    <xf numFmtId="43" fontId="95" fillId="0" borderId="9" xfId="1" applyFont="1" applyBorder="1" applyAlignment="1">
      <alignment vertical="center"/>
    </xf>
    <xf numFmtId="43" fontId="94" fillId="0" borderId="10" xfId="1" applyFont="1" applyBorder="1" applyAlignment="1">
      <alignment vertical="center"/>
    </xf>
    <xf numFmtId="43" fontId="94" fillId="3" borderId="10" xfId="1" applyFont="1" applyFill="1" applyBorder="1" applyAlignment="1">
      <alignment vertical="center"/>
    </xf>
    <xf numFmtId="43" fontId="94" fillId="0" borderId="0" xfId="1" applyFont="1" applyAlignment="1">
      <alignment vertical="center"/>
    </xf>
    <xf numFmtId="43" fontId="94" fillId="0" borderId="8" xfId="1" applyFont="1" applyBorder="1" applyAlignment="1">
      <alignment vertical="center"/>
    </xf>
    <xf numFmtId="43" fontId="94" fillId="0" borderId="9" xfId="1" applyFont="1" applyBorder="1" applyAlignment="1">
      <alignment vertical="center"/>
    </xf>
    <xf numFmtId="43" fontId="94" fillId="0" borderId="14" xfId="1" applyFont="1" applyBorder="1" applyAlignment="1">
      <alignment vertical="center"/>
    </xf>
    <xf numFmtId="43" fontId="95" fillId="3" borderId="14" xfId="1" applyFont="1" applyFill="1" applyBorder="1" applyAlignment="1">
      <alignment vertical="center"/>
    </xf>
    <xf numFmtId="43" fontId="94" fillId="3" borderId="14" xfId="1" applyFont="1" applyFill="1" applyBorder="1" applyAlignment="1">
      <alignment vertical="center"/>
    </xf>
    <xf numFmtId="43" fontId="95" fillId="0" borderId="1" xfId="1" applyFont="1" applyBorder="1" applyAlignment="1">
      <alignment vertical="center"/>
    </xf>
    <xf numFmtId="43" fontId="95" fillId="3" borderId="1" xfId="1" applyFont="1" applyFill="1" applyBorder="1" applyAlignment="1">
      <alignment vertical="center"/>
    </xf>
    <xf numFmtId="43" fontId="95" fillId="0" borderId="8" xfId="1" applyFont="1" applyBorder="1" applyAlignment="1">
      <alignment vertical="center"/>
    </xf>
    <xf numFmtId="43" fontId="94" fillId="0" borderId="0" xfId="1" applyFont="1" applyAlignment="1"/>
    <xf numFmtId="43" fontId="94" fillId="0" borderId="11" xfId="1" applyFont="1" applyBorder="1" applyAlignment="1">
      <alignment vertical="center"/>
    </xf>
    <xf numFmtId="43" fontId="94" fillId="0" borderId="12" xfId="1" applyFont="1" applyBorder="1" applyAlignment="1">
      <alignment vertical="center"/>
    </xf>
    <xf numFmtId="43" fontId="35" fillId="0" borderId="3" xfId="1" applyFont="1" applyBorder="1" applyAlignment="1">
      <alignment vertical="center" wrapText="1"/>
    </xf>
    <xf numFmtId="43" fontId="35" fillId="0" borderId="9" xfId="1" applyFont="1" applyBorder="1" applyAlignment="1">
      <alignment vertical="center" wrapText="1"/>
    </xf>
    <xf numFmtId="43" fontId="33" fillId="0" borderId="8" xfId="1" applyFont="1" applyBorder="1" applyAlignment="1">
      <alignment vertical="center" wrapText="1"/>
    </xf>
    <xf numFmtId="43" fontId="33" fillId="0" borderId="9" xfId="1" applyFont="1" applyBorder="1" applyAlignment="1">
      <alignment vertical="center" wrapText="1"/>
    </xf>
    <xf numFmtId="43" fontId="20" fillId="0" borderId="0" xfId="1" applyFont="1" applyAlignment="1">
      <alignment vertical="center" wrapText="1"/>
    </xf>
    <xf numFmtId="43" fontId="35" fillId="0" borderId="8" xfId="1" applyFont="1" applyBorder="1" applyAlignment="1">
      <alignment vertical="center" wrapText="1"/>
    </xf>
    <xf numFmtId="43" fontId="33" fillId="0" borderId="11" xfId="1" applyFont="1" applyBorder="1" applyAlignment="1">
      <alignment vertical="center" wrapText="1"/>
    </xf>
    <xf numFmtId="43" fontId="33" fillId="0" borderId="12" xfId="1" applyFont="1" applyBorder="1" applyAlignment="1">
      <alignment vertical="center" wrapText="1"/>
    </xf>
    <xf numFmtId="43" fontId="20" fillId="0" borderId="0" xfId="1" applyFont="1" applyAlignment="1"/>
    <xf numFmtId="43" fontId="22" fillId="0" borderId="0" xfId="1" quotePrefix="1" applyFont="1" applyAlignment="1" applyProtection="1">
      <alignment horizontal="left"/>
    </xf>
    <xf numFmtId="43" fontId="32" fillId="0" borderId="0" xfId="1" quotePrefix="1" applyFont="1" applyAlignment="1" applyProtection="1">
      <alignment horizontal="left"/>
    </xf>
    <xf numFmtId="43" fontId="21" fillId="0" borderId="0" xfId="1" quotePrefix="1" applyFont="1" applyAlignment="1" applyProtection="1">
      <alignment horizontal="left"/>
    </xf>
    <xf numFmtId="43" fontId="53" fillId="0" borderId="3" xfId="1" applyFont="1" applyBorder="1" applyAlignment="1">
      <alignment vertical="center"/>
    </xf>
    <xf numFmtId="43" fontId="59" fillId="0" borderId="8" xfId="1" applyFont="1" applyBorder="1" applyAlignment="1">
      <alignment vertical="center"/>
    </xf>
    <xf numFmtId="43" fontId="53" fillId="0" borderId="8" xfId="1" applyFont="1" applyBorder="1" applyAlignment="1">
      <alignment vertical="center"/>
    </xf>
    <xf numFmtId="43" fontId="53" fillId="0" borderId="8" xfId="1" applyFont="1" applyBorder="1" applyAlignment="1">
      <alignment horizontal="left" vertical="center" wrapText="1"/>
    </xf>
    <xf numFmtId="43" fontId="59" fillId="0" borderId="11" xfId="1" applyFont="1" applyBorder="1" applyAlignment="1">
      <alignment vertical="center"/>
    </xf>
    <xf numFmtId="43" fontId="41" fillId="0" borderId="0" xfId="1" applyFont="1" applyAlignment="1" applyProtection="1">
      <alignment horizontal="left"/>
    </xf>
    <xf numFmtId="43" fontId="41" fillId="0" borderId="0" xfId="1" applyFont="1" applyAlignment="1" applyProtection="1">
      <alignment horizontal="center"/>
    </xf>
    <xf numFmtId="43" fontId="42" fillId="0" borderId="0" xfId="1" applyFont="1" applyAlignment="1" applyProtection="1">
      <alignment horizontal="left"/>
    </xf>
    <xf numFmtId="43" fontId="42" fillId="0" borderId="0" xfId="1" applyFont="1" applyAlignment="1" applyProtection="1">
      <alignment horizontal="center"/>
    </xf>
    <xf numFmtId="43" fontId="50" fillId="3" borderId="1" xfId="1" applyFont="1" applyFill="1" applyBorder="1" applyAlignment="1" applyProtection="1">
      <alignment horizontal="center" vertical="center" wrapText="1"/>
    </xf>
    <xf numFmtId="43" fontId="33" fillId="0" borderId="0" xfId="1" applyFont="1" applyFill="1" applyAlignment="1">
      <alignment vertical="center"/>
    </xf>
    <xf numFmtId="43" fontId="49" fillId="0" borderId="0" xfId="1" applyFont="1" applyFill="1" applyAlignment="1">
      <alignment horizontal="left" vertical="top"/>
    </xf>
    <xf numFmtId="43" fontId="49" fillId="0" borderId="0" xfId="1" applyFont="1" applyFill="1" applyBorder="1" applyAlignment="1">
      <alignment vertical="top"/>
    </xf>
    <xf numFmtId="43" fontId="49" fillId="0" borderId="0" xfId="1" applyFont="1" applyFill="1" applyBorder="1" applyAlignment="1">
      <alignment horizontal="left" vertical="top"/>
    </xf>
    <xf numFmtId="43" fontId="37" fillId="0" borderId="0" xfId="1" applyFont="1" applyFill="1" applyAlignment="1">
      <alignment vertical="center"/>
    </xf>
    <xf numFmtId="43" fontId="37" fillId="0" borderId="0" xfId="1" applyFont="1" applyFill="1" applyBorder="1" applyAlignment="1">
      <alignment vertical="center"/>
    </xf>
    <xf numFmtId="43" fontId="60" fillId="3" borderId="1" xfId="1" applyFont="1" applyFill="1" applyBorder="1" applyAlignment="1" applyProtection="1">
      <alignment horizontal="center" vertical="center" wrapText="1"/>
    </xf>
    <xf numFmtId="43" fontId="50" fillId="0" borderId="9" xfId="1" applyFont="1" applyFill="1" applyBorder="1" applyAlignment="1" applyProtection="1">
      <alignment vertical="center"/>
    </xf>
    <xf numFmtId="43" fontId="49" fillId="0" borderId="9" xfId="1" applyFont="1" applyFill="1" applyBorder="1" applyAlignment="1" applyProtection="1">
      <alignment horizontal="center" vertical="center"/>
    </xf>
    <xf numFmtId="43" fontId="49" fillId="0" borderId="9" xfId="1" applyFont="1" applyFill="1" applyBorder="1" applyAlignment="1">
      <alignment horizontal="center" vertical="center"/>
    </xf>
    <xf numFmtId="43" fontId="50" fillId="0" borderId="9" xfId="1" applyFont="1" applyFill="1" applyBorder="1" applyAlignment="1" applyProtection="1">
      <alignment horizontal="center" vertical="center"/>
    </xf>
    <xf numFmtId="43" fontId="49" fillId="0" borderId="9" xfId="1" applyFont="1" applyFill="1" applyBorder="1" applyAlignment="1" applyProtection="1">
      <alignment vertical="center"/>
    </xf>
    <xf numFmtId="43" fontId="49" fillId="0" borderId="9" xfId="1" applyFont="1" applyFill="1" applyBorder="1" applyAlignment="1" applyProtection="1">
      <alignment vertical="center" wrapText="1"/>
    </xf>
    <xf numFmtId="43" fontId="49" fillId="0" borderId="12" xfId="1" applyFont="1" applyFill="1" applyBorder="1" applyAlignment="1" applyProtection="1">
      <alignment horizontal="center" vertical="center"/>
    </xf>
    <xf numFmtId="43" fontId="49" fillId="0" borderId="9" xfId="1" quotePrefix="1" applyFont="1" applyFill="1" applyBorder="1" applyAlignment="1" applyProtection="1">
      <alignment horizontal="center" vertical="center"/>
    </xf>
    <xf numFmtId="43" fontId="50" fillId="0" borderId="9" xfId="1" quotePrefix="1" applyFont="1" applyFill="1" applyBorder="1" applyAlignment="1" applyProtection="1">
      <alignment horizontal="center" vertical="center"/>
    </xf>
    <xf numFmtId="43" fontId="50" fillId="0" borderId="0" xfId="1" applyFont="1" applyFill="1" applyAlignment="1">
      <alignment vertical="center"/>
    </xf>
    <xf numFmtId="43" fontId="49" fillId="0" borderId="12" xfId="1" quotePrefix="1" applyFont="1" applyFill="1" applyBorder="1" applyAlignment="1" applyProtection="1">
      <alignment horizontal="center" vertical="center"/>
    </xf>
    <xf numFmtId="43" fontId="49" fillId="0" borderId="0" xfId="1" applyFont="1" applyFill="1" applyBorder="1" applyAlignment="1">
      <alignment horizontal="left" vertical="center"/>
    </xf>
    <xf numFmtId="43" fontId="49" fillId="0" borderId="0" xfId="1" applyFont="1" applyFill="1" applyAlignment="1">
      <alignment horizontal="center" vertical="center"/>
    </xf>
    <xf numFmtId="43" fontId="34" fillId="0" borderId="0" xfId="1" applyFont="1"/>
    <xf numFmtId="43" fontId="34" fillId="0" borderId="3" xfId="1" quotePrefix="1" applyFont="1" applyBorder="1" applyAlignment="1" applyProtection="1">
      <alignment horizontal="center" vertical="center"/>
    </xf>
    <xf numFmtId="43" fontId="34" fillId="0" borderId="4" xfId="1" applyFont="1" applyBorder="1" applyAlignment="1" applyProtection="1">
      <alignment horizontal="left"/>
    </xf>
    <xf numFmtId="43" fontId="34" fillId="0" borderId="4" xfId="1" applyFont="1" applyBorder="1" applyAlignment="1" applyProtection="1">
      <alignment horizontal="left" vertical="center"/>
    </xf>
    <xf numFmtId="43" fontId="34" fillId="0" borderId="8" xfId="1" quotePrefix="1" applyFont="1" applyBorder="1" applyAlignment="1" applyProtection="1">
      <alignment horizontal="center" vertical="center"/>
    </xf>
    <xf numFmtId="43" fontId="34" fillId="0" borderId="9" xfId="1" applyFont="1" applyBorder="1" applyAlignment="1" applyProtection="1">
      <alignment horizontal="left"/>
    </xf>
    <xf numFmtId="43" fontId="34" fillId="0" borderId="9" xfId="1" quotePrefix="1" applyFont="1" applyBorder="1" applyAlignment="1" applyProtection="1">
      <alignment horizontal="left" vertical="center"/>
    </xf>
    <xf numFmtId="43" fontId="34" fillId="0" borderId="9" xfId="1" quotePrefix="1" applyFont="1" applyBorder="1" applyAlignment="1" applyProtection="1">
      <alignment horizontal="left"/>
    </xf>
    <xf numFmtId="43" fontId="34" fillId="0" borderId="9" xfId="1" applyFont="1" applyBorder="1" applyAlignment="1" applyProtection="1">
      <alignment horizontal="left" vertical="center"/>
    </xf>
    <xf numFmtId="43" fontId="34" fillId="0" borderId="9" xfId="1" applyFont="1" applyFill="1" applyBorder="1" applyAlignment="1" applyProtection="1">
      <alignment horizontal="left" vertical="center"/>
    </xf>
    <xf numFmtId="43" fontId="34" fillId="0" borderId="8" xfId="1" applyFont="1" applyBorder="1" applyAlignment="1">
      <alignment horizontal="center" vertical="center"/>
    </xf>
    <xf numFmtId="43" fontId="34" fillId="0" borderId="9" xfId="1" applyFont="1" applyFill="1" applyBorder="1" applyAlignment="1" applyProtection="1">
      <alignment horizontal="left" vertical="center" wrapText="1"/>
    </xf>
    <xf numFmtId="43" fontId="34" fillId="0" borderId="9" xfId="1" applyFont="1" applyFill="1" applyBorder="1" applyAlignment="1" applyProtection="1">
      <alignment horizontal="left"/>
    </xf>
    <xf numFmtId="43" fontId="34" fillId="0" borderId="9" xfId="1" applyFont="1" applyBorder="1"/>
    <xf numFmtId="43" fontId="37" fillId="0" borderId="8" xfId="1" quotePrefix="1" applyFont="1" applyBorder="1" applyAlignment="1" applyProtection="1">
      <alignment horizontal="center" vertical="center"/>
    </xf>
    <xf numFmtId="43" fontId="37" fillId="0" borderId="9" xfId="1" applyFont="1" applyFill="1" applyBorder="1" applyAlignment="1" applyProtection="1">
      <alignment horizontal="center" vertical="center" wrapText="1"/>
    </xf>
    <xf numFmtId="43" fontId="34" fillId="0" borderId="9" xfId="1" applyFont="1" applyBorder="1" applyAlignment="1">
      <alignment horizontal="left" vertical="center"/>
    </xf>
    <xf numFmtId="43" fontId="34" fillId="0" borderId="9" xfId="1" applyFont="1" applyFill="1" applyBorder="1"/>
    <xf numFmtId="43" fontId="33" fillId="0" borderId="0" xfId="1" applyFont="1" applyFill="1" applyBorder="1" applyAlignment="1" applyProtection="1">
      <alignment horizontal="right"/>
    </xf>
    <xf numFmtId="43" fontId="33" fillId="0" borderId="8" xfId="1" applyFont="1" applyBorder="1"/>
    <xf numFmtId="43" fontId="34" fillId="0" borderId="9" xfId="1" applyFont="1" applyFill="1" applyBorder="1" applyAlignment="1">
      <alignment horizontal="left" vertical="center"/>
    </xf>
    <xf numFmtId="43" fontId="59" fillId="0" borderId="8" xfId="1" applyFont="1" applyBorder="1"/>
    <xf numFmtId="43" fontId="59" fillId="0" borderId="9" xfId="1" applyFont="1" applyFill="1" applyBorder="1"/>
    <xf numFmtId="43" fontId="59" fillId="0" borderId="11" xfId="1" applyFont="1" applyBorder="1"/>
    <xf numFmtId="43" fontId="53" fillId="0" borderId="12" xfId="1" applyFont="1" applyFill="1" applyBorder="1" applyAlignment="1">
      <alignment horizontal="center"/>
    </xf>
    <xf numFmtId="43" fontId="59" fillId="0" borderId="11" xfId="1" applyFont="1" applyFill="1" applyBorder="1" applyAlignment="1" applyProtection="1">
      <alignment horizontal="right"/>
    </xf>
    <xf numFmtId="43" fontId="34" fillId="0" borderId="11" xfId="1" applyFont="1" applyBorder="1" applyAlignment="1">
      <alignment horizontal="center" vertical="center"/>
    </xf>
    <xf numFmtId="43" fontId="34" fillId="0" borderId="12" xfId="1" applyFont="1" applyFill="1" applyBorder="1" applyAlignment="1">
      <alignment horizontal="left" vertical="center"/>
    </xf>
    <xf numFmtId="43" fontId="53" fillId="0" borderId="8" xfId="1" applyFont="1" applyBorder="1" applyAlignment="1" applyProtection="1">
      <alignment horizontal="centerContinuous"/>
    </xf>
    <xf numFmtId="43" fontId="53" fillId="0" borderId="9" xfId="1" applyFont="1" applyBorder="1" applyAlignment="1" applyProtection="1">
      <alignment horizontal="centerContinuous"/>
    </xf>
    <xf numFmtId="43" fontId="37" fillId="0" borderId="8" xfId="1" applyFont="1" applyBorder="1" applyAlignment="1" applyProtection="1">
      <alignment horizontal="centerContinuous"/>
    </xf>
    <xf numFmtId="43" fontId="37" fillId="0" borderId="0" xfId="1" applyFont="1" applyBorder="1" applyAlignment="1" applyProtection="1">
      <alignment horizontal="centerContinuous"/>
    </xf>
    <xf numFmtId="43" fontId="53" fillId="0" borderId="11" xfId="1" applyFont="1" applyBorder="1" applyAlignment="1" applyProtection="1">
      <alignment horizontal="centerContinuous"/>
    </xf>
    <xf numFmtId="43" fontId="53" fillId="0" borderId="12" xfId="1" applyFont="1" applyBorder="1" applyAlignment="1" applyProtection="1">
      <alignment horizontal="centerContinuous"/>
    </xf>
    <xf numFmtId="43" fontId="53" fillId="0" borderId="13" xfId="1" applyFont="1" applyFill="1" applyBorder="1" applyAlignment="1" applyProtection="1">
      <alignment horizontal="right"/>
    </xf>
    <xf numFmtId="43" fontId="37" fillId="0" borderId="11" xfId="1" applyFont="1" applyBorder="1" applyAlignment="1" applyProtection="1">
      <alignment horizontal="centerContinuous"/>
    </xf>
    <xf numFmtId="43" fontId="53" fillId="0" borderId="2" xfId="1" applyFont="1" applyBorder="1" applyAlignment="1" applyProtection="1">
      <alignment horizontal="centerContinuous"/>
    </xf>
    <xf numFmtId="43" fontId="53" fillId="0" borderId="13" xfId="1" applyFont="1" applyBorder="1" applyAlignment="1" applyProtection="1">
      <alignment horizontal="right"/>
    </xf>
    <xf numFmtId="43" fontId="20" fillId="0" borderId="0" xfId="1" applyFont="1" applyBorder="1" applyAlignment="1">
      <alignment horizontal="left" vertical="center"/>
    </xf>
    <xf numFmtId="43" fontId="33" fillId="0" borderId="0" xfId="1" applyFont="1" applyFill="1" applyAlignment="1">
      <alignment horizontal="center" vertical="center"/>
    </xf>
    <xf numFmtId="43" fontId="34" fillId="0" borderId="0" xfId="1" applyFont="1" applyAlignment="1">
      <alignment horizontal="center" vertical="center"/>
    </xf>
    <xf numFmtId="43" fontId="33" fillId="0" borderId="0" xfId="1" applyFont="1" applyAlignment="1">
      <alignment horizontal="center" vertical="center"/>
    </xf>
    <xf numFmtId="43" fontId="33" fillId="0" borderId="0" xfId="1" quotePrefix="1" applyFont="1" applyAlignment="1">
      <alignment horizontal="center" vertical="center"/>
    </xf>
    <xf numFmtId="43" fontId="20" fillId="0" borderId="0" xfId="1" quotePrefix="1" applyFont="1" applyAlignment="1">
      <alignment horizontal="center" vertical="center"/>
    </xf>
    <xf numFmtId="167" fontId="34" fillId="0" borderId="8" xfId="1" quotePrefix="1" applyNumberFormat="1" applyFont="1" applyBorder="1" applyAlignment="1">
      <alignment horizontal="center" vertical="center"/>
    </xf>
    <xf numFmtId="167" fontId="77" fillId="0" borderId="0" xfId="1" applyNumberFormat="1" applyFont="1" applyAlignment="1">
      <alignment vertical="center"/>
    </xf>
    <xf numFmtId="167" fontId="31" fillId="0" borderId="6" xfId="1" applyNumberFormat="1" applyFont="1" applyBorder="1" applyAlignment="1" applyProtection="1">
      <alignment horizontal="right" vertical="center"/>
    </xf>
    <xf numFmtId="167" fontId="77" fillId="0" borderId="0" xfId="1" applyNumberFormat="1" applyFont="1" applyAlignment="1">
      <alignment horizontal="left" vertical="center" indent="1"/>
    </xf>
    <xf numFmtId="167" fontId="20" fillId="0" borderId="0" xfId="1" applyNumberFormat="1" applyFont="1" applyAlignment="1">
      <alignment horizontal="left" indent="1"/>
    </xf>
    <xf numFmtId="167" fontId="31" fillId="0" borderId="6" xfId="1" applyNumberFormat="1" applyFont="1" applyBorder="1" applyAlignment="1" applyProtection="1">
      <alignment horizontal="left" vertical="center" indent="1"/>
    </xf>
    <xf numFmtId="167" fontId="31" fillId="3" borderId="9" xfId="1" applyNumberFormat="1" applyFont="1" applyFill="1" applyBorder="1" applyAlignment="1" applyProtection="1">
      <alignment horizontal="right" vertical="center"/>
    </xf>
    <xf numFmtId="167" fontId="31" fillId="3" borderId="1" xfId="1" applyNumberFormat="1" applyFont="1" applyFill="1" applyBorder="1" applyAlignment="1" applyProtection="1">
      <alignment horizontal="right" vertical="center"/>
    </xf>
    <xf numFmtId="167" fontId="21" fillId="0" borderId="0" xfId="1" applyNumberFormat="1" applyFont="1" applyAlignment="1">
      <alignment horizontal="right" indent="3"/>
    </xf>
    <xf numFmtId="167" fontId="20" fillId="0" borderId="0" xfId="1" applyNumberFormat="1" applyFont="1" applyAlignment="1">
      <alignment horizontal="right" indent="3"/>
    </xf>
    <xf numFmtId="167" fontId="32" fillId="0" borderId="9" xfId="1" applyNumberFormat="1" applyFont="1" applyBorder="1" applyAlignment="1" applyProtection="1">
      <alignment horizontal="right" vertical="center" indent="3"/>
    </xf>
    <xf numFmtId="167" fontId="21" fillId="0" borderId="0" xfId="1" applyNumberFormat="1" applyFont="1" applyAlignment="1">
      <alignment horizontal="right" indent="1"/>
    </xf>
    <xf numFmtId="167" fontId="20" fillId="0" borderId="0" xfId="1" applyNumberFormat="1" applyFont="1" applyAlignment="1">
      <alignment horizontal="right" indent="1"/>
    </xf>
    <xf numFmtId="167" fontId="32" fillId="0" borderId="9" xfId="1" applyNumberFormat="1" applyFont="1" applyBorder="1" applyAlignment="1" applyProtection="1">
      <alignment horizontal="center" vertical="center"/>
    </xf>
    <xf numFmtId="167" fontId="65" fillId="0" borderId="6" xfId="1" applyNumberFormat="1" applyFont="1" applyBorder="1" applyAlignment="1" applyProtection="1">
      <alignment horizontal="center" vertical="center"/>
    </xf>
    <xf numFmtId="167" fontId="28" fillId="0" borderId="12" xfId="1" applyNumberFormat="1" applyFont="1" applyBorder="1" applyAlignment="1">
      <alignment horizontal="center" vertical="center"/>
    </xf>
    <xf numFmtId="167" fontId="65" fillId="3" borderId="1" xfId="1" applyNumberFormat="1" applyFont="1" applyFill="1" applyBorder="1" applyAlignment="1" applyProtection="1">
      <alignment horizontal="right" vertical="center"/>
    </xf>
    <xf numFmtId="0" fontId="70" fillId="0" borderId="0" xfId="26" quotePrefix="1" applyFont="1" applyAlignment="1">
      <alignment horizontal="left" vertical="center"/>
    </xf>
    <xf numFmtId="0" fontId="76" fillId="0" borderId="0" xfId="26" applyFont="1"/>
    <xf numFmtId="0" fontId="76" fillId="0" borderId="0" xfId="26" applyFont="1" applyFill="1"/>
    <xf numFmtId="43" fontId="76" fillId="0" borderId="0" xfId="1" applyFont="1" applyFill="1"/>
    <xf numFmtId="169" fontId="76" fillId="0" borderId="0" xfId="26" quotePrefix="1" applyNumberFormat="1" applyFont="1" applyAlignment="1" applyProtection="1">
      <alignment horizontal="left" vertical="center"/>
    </xf>
    <xf numFmtId="169" fontId="76" fillId="0" borderId="0" xfId="26" quotePrefix="1" applyNumberFormat="1" applyFont="1" applyAlignment="1" applyProtection="1">
      <alignment horizontal="left"/>
    </xf>
    <xf numFmtId="0" fontId="76" fillId="0" borderId="0" xfId="26" applyFont="1" applyAlignment="1">
      <alignment vertical="center"/>
    </xf>
    <xf numFmtId="0" fontId="76" fillId="0" borderId="9" xfId="32" applyFont="1" applyBorder="1" applyAlignment="1">
      <alignment horizontal="center" vertical="center"/>
    </xf>
    <xf numFmtId="43" fontId="76" fillId="0" borderId="9" xfId="1" applyFont="1" applyBorder="1" applyAlignment="1">
      <alignment horizontal="center" vertical="center"/>
    </xf>
    <xf numFmtId="169" fontId="76" fillId="0" borderId="9" xfId="32" applyNumberFormat="1" applyFont="1" applyBorder="1" applyAlignment="1" applyProtection="1">
      <alignment horizontal="center" vertical="center" wrapText="1"/>
    </xf>
    <xf numFmtId="43" fontId="76" fillId="0" borderId="9" xfId="1" applyFont="1" applyBorder="1" applyAlignment="1" applyProtection="1">
      <alignment horizontal="center" vertical="center" wrapText="1"/>
    </xf>
    <xf numFmtId="0" fontId="76" fillId="0" borderId="12" xfId="32" applyFont="1" applyBorder="1" applyAlignment="1">
      <alignment horizontal="center" vertical="center" wrapText="1"/>
    </xf>
    <xf numFmtId="43" fontId="76" fillId="0" borderId="12" xfId="1" applyFont="1" applyBorder="1" applyAlignment="1">
      <alignment horizontal="center" vertical="center"/>
    </xf>
    <xf numFmtId="0" fontId="76" fillId="0" borderId="12" xfId="32" applyFont="1" applyBorder="1" applyAlignment="1">
      <alignment horizontal="center" vertical="center"/>
    </xf>
    <xf numFmtId="0" fontId="96" fillId="0" borderId="10" xfId="26" applyFont="1" applyBorder="1" applyAlignment="1">
      <alignment vertical="center"/>
    </xf>
    <xf numFmtId="170" fontId="76" fillId="0" borderId="9" xfId="26" applyNumberFormat="1" applyFont="1" applyFill="1" applyBorder="1" applyAlignment="1" applyProtection="1">
      <alignment horizontal="right" vertical="center"/>
    </xf>
    <xf numFmtId="43" fontId="76" fillId="0" borderId="9" xfId="1" applyFont="1" applyFill="1" applyBorder="1" applyAlignment="1" applyProtection="1">
      <alignment horizontal="right" vertical="center"/>
    </xf>
    <xf numFmtId="170" fontId="70" fillId="3" borderId="9" xfId="26" applyNumberFormat="1" applyFont="1" applyFill="1" applyBorder="1" applyAlignment="1" applyProtection="1">
      <alignment horizontal="right" vertical="center"/>
    </xf>
    <xf numFmtId="2" fontId="76" fillId="0" borderId="9" xfId="26" applyNumberFormat="1" applyFont="1" applyBorder="1" applyAlignment="1" applyProtection="1">
      <alignment horizontal="right" vertical="center"/>
    </xf>
    <xf numFmtId="43" fontId="70" fillId="3" borderId="9" xfId="1" applyFont="1" applyFill="1" applyBorder="1" applyAlignment="1" applyProtection="1">
      <alignment horizontal="right" vertical="center"/>
    </xf>
    <xf numFmtId="43" fontId="76" fillId="0" borderId="9" xfId="33" applyFont="1" applyBorder="1" applyAlignment="1" applyProtection="1">
      <alignment horizontal="right" vertical="center"/>
    </xf>
    <xf numFmtId="0" fontId="96" fillId="0" borderId="14" xfId="26" applyFont="1" applyBorder="1" applyAlignment="1">
      <alignment vertical="center"/>
    </xf>
    <xf numFmtId="43" fontId="76" fillId="0" borderId="9" xfId="33" applyFont="1" applyFill="1" applyBorder="1" applyAlignment="1" applyProtection="1">
      <alignment horizontal="right" vertical="center"/>
    </xf>
    <xf numFmtId="0" fontId="76" fillId="0" borderId="14" xfId="26" applyFont="1" applyBorder="1" applyAlignment="1">
      <alignment vertical="center"/>
    </xf>
    <xf numFmtId="2" fontId="76" fillId="0" borderId="9" xfId="26" applyNumberFormat="1" applyFont="1" applyFill="1" applyBorder="1" applyAlignment="1" applyProtection="1">
      <alignment horizontal="right" vertical="center"/>
    </xf>
    <xf numFmtId="0" fontId="96" fillId="0" borderId="13" xfId="26" applyFont="1" applyBorder="1" applyAlignment="1">
      <alignment vertical="center"/>
    </xf>
    <xf numFmtId="170" fontId="70" fillId="3" borderId="6" xfId="26" applyNumberFormat="1" applyFont="1" applyFill="1" applyBorder="1" applyAlignment="1" applyProtection="1">
      <alignment horizontal="right" vertical="center"/>
    </xf>
    <xf numFmtId="2" fontId="70" fillId="0" borderId="1" xfId="26" applyNumberFormat="1" applyFont="1" applyBorder="1" applyAlignment="1" applyProtection="1">
      <alignment horizontal="right" vertical="center"/>
    </xf>
    <xf numFmtId="43" fontId="70" fillId="3" borderId="6" xfId="1" applyFont="1" applyFill="1" applyBorder="1" applyAlignment="1" applyProtection="1">
      <alignment horizontal="right" vertical="center"/>
    </xf>
    <xf numFmtId="43" fontId="70" fillId="0" borderId="1" xfId="33" applyFont="1" applyBorder="1" applyAlignment="1" applyProtection="1">
      <alignment horizontal="right" vertical="center"/>
    </xf>
    <xf numFmtId="169" fontId="70" fillId="0" borderId="0" xfId="26" applyNumberFormat="1" applyFont="1" applyBorder="1" applyAlignment="1" applyProtection="1">
      <alignment horizontal="left"/>
    </xf>
    <xf numFmtId="170" fontId="70" fillId="0" borderId="0" xfId="26" applyNumberFormat="1" applyFont="1" applyBorder="1" applyAlignment="1" applyProtection="1">
      <alignment horizontal="right"/>
    </xf>
    <xf numFmtId="43" fontId="70" fillId="0" borderId="0" xfId="1" applyFont="1" applyBorder="1" applyAlignment="1" applyProtection="1">
      <alignment horizontal="right"/>
    </xf>
    <xf numFmtId="170" fontId="70" fillId="0" borderId="0" xfId="26" applyNumberFormat="1" applyFont="1" applyFill="1" applyBorder="1" applyAlignment="1" applyProtection="1">
      <alignment horizontal="right"/>
    </xf>
    <xf numFmtId="43" fontId="70" fillId="0" borderId="0" xfId="1" applyFont="1" applyFill="1" applyBorder="1" applyAlignment="1" applyProtection="1">
      <alignment horizontal="right"/>
    </xf>
    <xf numFmtId="2" fontId="70" fillId="0" borderId="0" xfId="26" applyNumberFormat="1" applyFont="1" applyBorder="1" applyAlignment="1" applyProtection="1">
      <alignment horizontal="right"/>
    </xf>
    <xf numFmtId="43" fontId="70" fillId="0" borderId="0" xfId="33" applyFont="1" applyBorder="1" applyAlignment="1" applyProtection="1">
      <alignment horizontal="right"/>
    </xf>
    <xf numFmtId="43" fontId="76" fillId="0" borderId="0" xfId="1" applyFont="1" applyAlignment="1">
      <alignment vertical="center"/>
    </xf>
    <xf numFmtId="0" fontId="76" fillId="0" borderId="0" xfId="26" applyFont="1" applyFill="1" applyAlignment="1">
      <alignment vertical="center"/>
    </xf>
    <xf numFmtId="43" fontId="76" fillId="0" borderId="0" xfId="1" applyFont="1" applyFill="1" applyAlignment="1">
      <alignment vertical="center"/>
    </xf>
    <xf numFmtId="170" fontId="76" fillId="0" borderId="9" xfId="26" applyNumberFormat="1" applyFont="1" applyBorder="1" applyAlignment="1" applyProtection="1">
      <alignment horizontal="right" vertical="center"/>
    </xf>
    <xf numFmtId="43" fontId="76" fillId="0" borderId="9" xfId="1" applyFont="1" applyBorder="1" applyAlignment="1" applyProtection="1">
      <alignment horizontal="right" vertical="center"/>
    </xf>
    <xf numFmtId="171" fontId="76" fillId="0" borderId="9" xfId="26" applyNumberFormat="1" applyFont="1" applyBorder="1" applyAlignment="1" applyProtection="1">
      <alignment horizontal="right" vertical="center"/>
    </xf>
    <xf numFmtId="171" fontId="76" fillId="0" borderId="9" xfId="26" applyNumberFormat="1" applyFont="1" applyFill="1" applyBorder="1" applyAlignment="1" applyProtection="1">
      <alignment horizontal="right" vertical="center"/>
    </xf>
    <xf numFmtId="181" fontId="76" fillId="0" borderId="9" xfId="26" applyNumberFormat="1" applyFont="1" applyBorder="1" applyAlignment="1" applyProtection="1">
      <alignment horizontal="right" vertical="center"/>
    </xf>
    <xf numFmtId="171" fontId="70" fillId="0" borderId="6" xfId="26" applyNumberFormat="1" applyFont="1" applyBorder="1" applyAlignment="1" applyProtection="1">
      <alignment horizontal="right" vertical="center"/>
    </xf>
    <xf numFmtId="170" fontId="76" fillId="0" borderId="0" xfId="26" applyNumberFormat="1" applyFont="1" applyBorder="1" applyAlignment="1" applyProtection="1">
      <alignment horizontal="right"/>
    </xf>
    <xf numFmtId="43" fontId="76" fillId="0" borderId="0" xfId="1" applyFont="1" applyBorder="1" applyAlignment="1" applyProtection="1">
      <alignment horizontal="right"/>
    </xf>
    <xf numFmtId="170" fontId="76" fillId="0" borderId="0" xfId="26" applyNumberFormat="1" applyFont="1" applyFill="1" applyBorder="1" applyAlignment="1" applyProtection="1">
      <alignment horizontal="right"/>
    </xf>
    <xf numFmtId="43" fontId="76" fillId="0" borderId="0" xfId="1" applyFont="1" applyFill="1" applyBorder="1" applyAlignment="1" applyProtection="1">
      <alignment horizontal="right"/>
    </xf>
    <xf numFmtId="171" fontId="76" fillId="0" borderId="0" xfId="26" applyNumberFormat="1" applyFont="1" applyBorder="1" applyAlignment="1" applyProtection="1">
      <alignment horizontal="right"/>
    </xf>
    <xf numFmtId="170" fontId="70" fillId="3" borderId="1" xfId="26" applyNumberFormat="1" applyFont="1" applyFill="1" applyBorder="1" applyAlignment="1" applyProtection="1">
      <alignment horizontal="right" vertical="center"/>
    </xf>
    <xf numFmtId="171" fontId="70" fillId="0" borderId="1" xfId="26" applyNumberFormat="1" applyFont="1" applyBorder="1" applyAlignment="1" applyProtection="1">
      <alignment horizontal="right" vertical="center"/>
    </xf>
    <xf numFmtId="43" fontId="70" fillId="3" borderId="1" xfId="1" applyFont="1" applyFill="1" applyBorder="1" applyAlignment="1" applyProtection="1">
      <alignment horizontal="right" vertical="center"/>
    </xf>
    <xf numFmtId="167" fontId="99" fillId="0" borderId="14" xfId="1" quotePrefix="1" applyNumberFormat="1" applyFont="1" applyBorder="1" applyAlignment="1">
      <alignment horizontal="right" vertical="center"/>
    </xf>
    <xf numFmtId="167" fontId="99" fillId="0" borderId="0" xfId="1" applyNumberFormat="1" applyFont="1" applyBorder="1"/>
    <xf numFmtId="167" fontId="20" fillId="0" borderId="0" xfId="32" applyNumberFormat="1" applyFont="1"/>
    <xf numFmtId="174" fontId="33" fillId="0" borderId="11" xfId="33" applyNumberFormat="1" applyFont="1" applyBorder="1" applyAlignment="1">
      <alignment vertical="center"/>
    </xf>
    <xf numFmtId="43" fontId="107" fillId="0" borderId="1" xfId="1" applyFont="1" applyFill="1" applyBorder="1" applyAlignment="1" applyProtection="1">
      <alignment vertical="center"/>
    </xf>
    <xf numFmtId="43" fontId="106" fillId="0" borderId="0" xfId="1" applyFont="1" applyFill="1" applyAlignment="1">
      <alignment vertical="center"/>
    </xf>
    <xf numFmtId="43" fontId="44" fillId="0" borderId="14" xfId="1" applyFont="1" applyBorder="1" applyAlignment="1">
      <alignment horizontal="right" vertical="center"/>
    </xf>
    <xf numFmtId="43" fontId="44" fillId="0" borderId="13" xfId="1" applyFont="1" applyBorder="1" applyAlignment="1">
      <alignment horizontal="right" vertical="center"/>
    </xf>
    <xf numFmtId="171" fontId="44" fillId="0" borderId="13" xfId="33" applyNumberFormat="1" applyFont="1" applyBorder="1" applyAlignment="1">
      <alignment horizontal="center" vertical="center"/>
    </xf>
    <xf numFmtId="43" fontId="108" fillId="0" borderId="9" xfId="1" applyFont="1" applyFill="1" applyBorder="1" applyAlignment="1" applyProtection="1">
      <alignment horizontal="center" vertical="center"/>
    </xf>
    <xf numFmtId="43" fontId="91" fillId="3" borderId="1" xfId="1" applyFont="1" applyFill="1" applyBorder="1" applyAlignment="1" applyProtection="1">
      <alignment vertical="center"/>
    </xf>
    <xf numFmtId="43" fontId="91" fillId="3" borderId="1" xfId="1" applyFont="1" applyFill="1" applyBorder="1" applyAlignment="1" applyProtection="1">
      <alignment horizontal="center" vertical="center"/>
    </xf>
    <xf numFmtId="43" fontId="108" fillId="0" borderId="0" xfId="1" applyFont="1" applyFill="1" applyAlignment="1">
      <alignment vertical="center"/>
    </xf>
    <xf numFmtId="0" fontId="34" fillId="0" borderId="0" xfId="26" applyFont="1" applyBorder="1"/>
    <xf numFmtId="170" fontId="34" fillId="0" borderId="0" xfId="26" applyNumberFormat="1" applyFont="1" applyBorder="1" applyAlignment="1">
      <alignment horizontal="center"/>
    </xf>
    <xf numFmtId="43" fontId="82" fillId="0" borderId="0" xfId="1" applyFont="1" applyBorder="1" applyAlignment="1">
      <alignment horizontal="center"/>
    </xf>
    <xf numFmtId="0" fontId="34" fillId="0" borderId="9" xfId="26" quotePrefix="1" applyFont="1" applyBorder="1" applyAlignment="1">
      <alignment horizontal="left"/>
    </xf>
    <xf numFmtId="171" fontId="33" fillId="0" borderId="12" xfId="33" applyNumberFormat="1" applyFont="1" applyFill="1" applyBorder="1" applyAlignment="1">
      <alignment horizontal="center" vertical="center"/>
    </xf>
    <xf numFmtId="43" fontId="56" fillId="0" borderId="0" xfId="1" quotePrefix="1" applyFont="1" applyAlignment="1" applyProtection="1">
      <alignment horizontal="left"/>
    </xf>
    <xf numFmtId="43" fontId="57" fillId="0" borderId="0" xfId="1" quotePrefix="1" applyFont="1" applyAlignment="1" applyProtection="1">
      <alignment horizontal="left"/>
    </xf>
    <xf numFmtId="43" fontId="107" fillId="0" borderId="14" xfId="1" applyFont="1" applyBorder="1" applyAlignment="1">
      <alignment horizontal="right" vertical="center"/>
    </xf>
    <xf numFmtId="43" fontId="107" fillId="0" borderId="13" xfId="1" applyFont="1" applyBorder="1" applyAlignment="1">
      <alignment horizontal="right" vertical="center"/>
    </xf>
    <xf numFmtId="167" fontId="38" fillId="0" borderId="0" xfId="0" applyNumberFormat="1" applyFont="1"/>
    <xf numFmtId="43" fontId="113" fillId="0" borderId="1" xfId="1" applyFont="1" applyBorder="1" applyAlignment="1">
      <alignment vertical="center"/>
    </xf>
    <xf numFmtId="43" fontId="114" fillId="0" borderId="1" xfId="1" applyFont="1" applyBorder="1" applyAlignment="1">
      <alignment vertical="center"/>
    </xf>
    <xf numFmtId="43" fontId="115" fillId="0" borderId="14" xfId="1" applyFont="1" applyBorder="1" applyAlignment="1">
      <alignment vertical="center" wrapText="1"/>
    </xf>
    <xf numFmtId="43" fontId="79" fillId="0" borderId="14" xfId="1" applyFont="1" applyBorder="1" applyAlignment="1">
      <alignment vertical="center" wrapText="1"/>
    </xf>
    <xf numFmtId="43" fontId="80" fillId="0" borderId="1" xfId="1" applyFont="1" applyBorder="1" applyAlignment="1">
      <alignment vertical="center" wrapText="1"/>
    </xf>
    <xf numFmtId="43" fontId="116" fillId="0" borderId="1" xfId="1" applyFont="1" applyBorder="1" applyAlignment="1">
      <alignment vertical="center" wrapText="1"/>
    </xf>
    <xf numFmtId="43" fontId="117" fillId="0" borderId="1" xfId="1" applyFont="1" applyBorder="1" applyAlignment="1">
      <alignment vertical="center" wrapText="1"/>
    </xf>
    <xf numFmtId="43" fontId="115" fillId="0" borderId="14" xfId="1" applyFont="1" applyBorder="1" applyAlignment="1">
      <alignment vertical="center"/>
    </xf>
    <xf numFmtId="43" fontId="116" fillId="0" borderId="1" xfId="1" applyFont="1" applyBorder="1" applyAlignment="1">
      <alignment vertical="center"/>
    </xf>
    <xf numFmtId="43" fontId="116" fillId="3" borderId="14" xfId="1" applyFont="1" applyFill="1" applyBorder="1" applyAlignment="1">
      <alignment vertical="center" wrapText="1"/>
    </xf>
    <xf numFmtId="43" fontId="116" fillId="3" borderId="14" xfId="1" applyFont="1" applyFill="1" applyBorder="1" applyAlignment="1">
      <alignment vertical="center"/>
    </xf>
    <xf numFmtId="43" fontId="116" fillId="3" borderId="1" xfId="1" applyFont="1" applyFill="1" applyBorder="1" applyAlignment="1">
      <alignment vertical="center"/>
    </xf>
    <xf numFmtId="43" fontId="115" fillId="3" borderId="14" xfId="1" applyFont="1" applyFill="1" applyBorder="1" applyAlignment="1">
      <alignment vertical="center"/>
    </xf>
    <xf numFmtId="43" fontId="115" fillId="0" borderId="14" xfId="1" applyFont="1" applyFill="1" applyBorder="1" applyAlignment="1">
      <alignment vertical="center"/>
    </xf>
    <xf numFmtId="43" fontId="116" fillId="0" borderId="1" xfId="1" applyFont="1" applyFill="1" applyBorder="1" applyAlignment="1">
      <alignment vertical="center"/>
    </xf>
    <xf numFmtId="43" fontId="117" fillId="0" borderId="1" xfId="1" applyFont="1" applyBorder="1" applyAlignment="1">
      <alignment vertical="center"/>
    </xf>
    <xf numFmtId="43" fontId="118" fillId="0" borderId="0" xfId="1" applyFont="1" applyFill="1"/>
    <xf numFmtId="43" fontId="118" fillId="0" borderId="0" xfId="1" applyFont="1"/>
    <xf numFmtId="43" fontId="37" fillId="3" borderId="14" xfId="1" applyFont="1" applyFill="1" applyBorder="1" applyAlignment="1">
      <alignment vertical="center"/>
    </xf>
    <xf numFmtId="43" fontId="119" fillId="0" borderId="14" xfId="1" applyFont="1" applyBorder="1" applyAlignment="1">
      <alignment vertical="center"/>
    </xf>
    <xf numFmtId="43" fontId="120" fillId="0" borderId="1" xfId="1" applyFont="1" applyBorder="1" applyAlignment="1">
      <alignment vertical="center"/>
    </xf>
    <xf numFmtId="0" fontId="37" fillId="3" borderId="1" xfId="36" applyNumberFormat="1" applyFont="1" applyFill="1" applyBorder="1" applyAlignment="1" applyProtection="1">
      <alignment horizontal="center" vertical="center"/>
    </xf>
    <xf numFmtId="170" fontId="115" fillId="0" borderId="14" xfId="26" applyNumberFormat="1" applyFont="1" applyBorder="1" applyAlignment="1">
      <alignment horizontal="center" vertical="center"/>
    </xf>
    <xf numFmtId="43" fontId="115" fillId="0" borderId="14" xfId="1" applyFont="1" applyBorder="1" applyAlignment="1">
      <alignment horizontal="center" vertical="center"/>
    </xf>
    <xf numFmtId="170" fontId="115" fillId="0" borderId="14" xfId="26" applyNumberFormat="1" applyFont="1" applyBorder="1" applyAlignment="1">
      <alignment horizontal="center"/>
    </xf>
    <xf numFmtId="170" fontId="115" fillId="0" borderId="0" xfId="26" applyNumberFormat="1" applyFont="1" applyBorder="1" applyAlignment="1">
      <alignment horizontal="center" vertical="center"/>
    </xf>
    <xf numFmtId="43" fontId="121" fillId="0" borderId="0" xfId="1" applyFont="1" applyBorder="1" applyAlignment="1">
      <alignment horizontal="center" vertical="center"/>
    </xf>
    <xf numFmtId="0" fontId="34" fillId="0" borderId="0" xfId="26" quotePrefix="1" applyFont="1" applyAlignment="1">
      <alignment horizontal="left" vertical="center"/>
    </xf>
    <xf numFmtId="43" fontId="122" fillId="0" borderId="14" xfId="1" applyFont="1" applyBorder="1" applyAlignment="1">
      <alignment horizontal="center"/>
    </xf>
    <xf numFmtId="170" fontId="123" fillId="0" borderId="9" xfId="26" applyNumberFormat="1" applyFont="1" applyBorder="1" applyAlignment="1" applyProtection="1">
      <alignment horizontal="right" vertical="center"/>
    </xf>
    <xf numFmtId="43" fontId="123" fillId="0" borderId="9" xfId="1" applyFont="1" applyBorder="1" applyAlignment="1" applyProtection="1">
      <alignment horizontal="right" vertical="center"/>
    </xf>
    <xf numFmtId="170" fontId="123" fillId="0" borderId="9" xfId="26" applyNumberFormat="1" applyFont="1" applyFill="1" applyBorder="1" applyAlignment="1" applyProtection="1">
      <alignment horizontal="right" vertical="center"/>
    </xf>
    <xf numFmtId="43" fontId="123" fillId="0" borderId="9" xfId="1" applyFont="1" applyFill="1" applyBorder="1" applyAlignment="1" applyProtection="1">
      <alignment horizontal="right" vertical="center"/>
    </xf>
    <xf numFmtId="167" fontId="59" fillId="0" borderId="8" xfId="1" applyNumberFormat="1" applyFont="1" applyBorder="1" applyAlignment="1">
      <alignment vertical="center"/>
    </xf>
    <xf numFmtId="167" fontId="59" fillId="0" borderId="14" xfId="1" applyNumberFormat="1" applyFont="1" applyBorder="1" applyAlignment="1">
      <alignment vertical="center"/>
    </xf>
    <xf numFmtId="183" fontId="53" fillId="3" borderId="8" xfId="33" applyNumberFormat="1" applyFont="1" applyFill="1" applyBorder="1" applyAlignment="1">
      <alignment vertical="center"/>
    </xf>
    <xf numFmtId="43" fontId="59" fillId="0" borderId="14" xfId="1" applyFont="1" applyBorder="1" applyAlignment="1">
      <alignment horizontal="right" vertical="center"/>
    </xf>
    <xf numFmtId="167" fontId="59" fillId="0" borderId="9" xfId="1" applyNumberFormat="1" applyFont="1" applyBorder="1" applyAlignment="1">
      <alignment vertical="center"/>
    </xf>
    <xf numFmtId="186" fontId="53" fillId="3" borderId="9" xfId="33" applyNumberFormat="1" applyFont="1" applyFill="1" applyBorder="1" applyAlignment="1">
      <alignment vertical="center"/>
    </xf>
    <xf numFmtId="167" fontId="59" fillId="0" borderId="0" xfId="1" applyNumberFormat="1" applyFont="1" applyBorder="1" applyAlignment="1">
      <alignment vertical="center"/>
    </xf>
    <xf numFmtId="167" fontId="59" fillId="0" borderId="13" xfId="1" applyNumberFormat="1" applyFont="1" applyBorder="1" applyAlignment="1">
      <alignment vertical="center"/>
    </xf>
    <xf numFmtId="183" fontId="53" fillId="3" borderId="11" xfId="33" applyNumberFormat="1" applyFont="1" applyFill="1" applyBorder="1" applyAlignment="1">
      <alignment vertical="center"/>
    </xf>
    <xf numFmtId="43" fontId="59" fillId="0" borderId="13" xfId="1" applyFont="1" applyBorder="1" applyAlignment="1">
      <alignment horizontal="right" vertical="center"/>
    </xf>
    <xf numFmtId="167" fontId="59" fillId="0" borderId="12" xfId="1" applyNumberFormat="1" applyFont="1" applyBorder="1" applyAlignment="1">
      <alignment vertical="center"/>
    </xf>
    <xf numFmtId="43" fontId="80" fillId="0" borderId="13" xfId="1" applyFont="1" applyBorder="1" applyAlignment="1">
      <alignment horizontal="right" vertical="center"/>
    </xf>
    <xf numFmtId="186" fontId="53" fillId="3" borderId="12" xfId="33" applyNumberFormat="1" applyFont="1" applyFill="1" applyBorder="1" applyAlignment="1">
      <alignment vertical="center"/>
    </xf>
    <xf numFmtId="43" fontId="59" fillId="0" borderId="9" xfId="1" applyFont="1" applyBorder="1" applyAlignment="1" applyProtection="1">
      <alignment horizontal="right"/>
    </xf>
    <xf numFmtId="43" fontId="53" fillId="3" borderId="9" xfId="1" applyFont="1" applyFill="1" applyBorder="1" applyAlignment="1" applyProtection="1">
      <alignment horizontal="right"/>
    </xf>
    <xf numFmtId="43" fontId="53" fillId="0" borderId="9" xfId="1" applyFont="1" applyBorder="1" applyAlignment="1" applyProtection="1">
      <alignment horizontal="right"/>
    </xf>
    <xf numFmtId="43" fontId="53" fillId="0" borderId="1" xfId="1" applyFont="1" applyBorder="1" applyAlignment="1" applyProtection="1">
      <alignment horizontal="right"/>
    </xf>
    <xf numFmtId="43" fontId="53" fillId="0" borderId="6" xfId="1" applyFont="1" applyBorder="1" applyAlignment="1" applyProtection="1">
      <alignment horizontal="right"/>
    </xf>
    <xf numFmtId="43" fontId="53" fillId="3" borderId="6" xfId="1" applyFont="1" applyFill="1" applyBorder="1" applyAlignment="1" applyProtection="1">
      <alignment horizontal="right"/>
    </xf>
    <xf numFmtId="43" fontId="53" fillId="3" borderId="1" xfId="1" applyFont="1" applyFill="1" applyBorder="1" applyAlignment="1" applyProtection="1">
      <alignment horizontal="right"/>
    </xf>
    <xf numFmtId="43" fontId="34" fillId="0" borderId="1" xfId="1" applyFont="1" applyFill="1" applyBorder="1" applyAlignment="1" applyProtection="1">
      <alignment vertical="center"/>
    </xf>
    <xf numFmtId="43" fontId="34" fillId="0" borderId="1" xfId="1" quotePrefix="1" applyFont="1" applyFill="1" applyBorder="1" applyAlignment="1" applyProtection="1">
      <alignment horizontal="center" vertical="center"/>
    </xf>
    <xf numFmtId="43" fontId="119" fillId="0" borderId="1" xfId="1" applyFont="1" applyFill="1" applyBorder="1" applyAlignment="1" applyProtection="1">
      <alignment vertical="center"/>
    </xf>
    <xf numFmtId="43" fontId="82" fillId="0" borderId="1" xfId="1" applyFont="1" applyFill="1" applyBorder="1" applyAlignment="1" applyProtection="1">
      <alignment vertical="center"/>
    </xf>
    <xf numFmtId="43" fontId="82" fillId="0" borderId="1" xfId="1" applyFont="1" applyFill="1" applyBorder="1" applyAlignment="1" applyProtection="1">
      <alignment horizontal="center" vertical="center"/>
    </xf>
    <xf numFmtId="43" fontId="35" fillId="0" borderId="8" xfId="1" applyFont="1" applyFill="1" applyBorder="1" applyAlignment="1" applyProtection="1">
      <alignment horizontal="left" vertical="center"/>
    </xf>
    <xf numFmtId="43" fontId="37" fillId="0" borderId="8" xfId="1" applyFont="1" applyFill="1" applyBorder="1" applyAlignment="1" applyProtection="1">
      <alignment horizontal="left" vertical="center"/>
    </xf>
    <xf numFmtId="43" fontId="37" fillId="3" borderId="7" xfId="1" applyFont="1" applyFill="1" applyBorder="1" applyAlignment="1" applyProtection="1">
      <alignment horizontal="left" vertical="center"/>
    </xf>
    <xf numFmtId="43" fontId="35" fillId="0" borderId="8" xfId="1" quotePrefix="1" applyFont="1" applyFill="1" applyBorder="1" applyAlignment="1">
      <alignment horizontal="left" vertical="center"/>
    </xf>
    <xf numFmtId="43" fontId="35" fillId="0" borderId="11" xfId="1" quotePrefix="1" applyFont="1" applyFill="1" applyBorder="1" applyAlignment="1">
      <alignment horizontal="left" vertical="center"/>
    </xf>
    <xf numFmtId="43" fontId="35" fillId="0" borderId="8" xfId="1" applyFont="1" applyFill="1" applyBorder="1" applyAlignment="1">
      <alignment horizontal="left" vertical="center"/>
    </xf>
    <xf numFmtId="43" fontId="33" fillId="0" borderId="8" xfId="1" applyFont="1" applyFill="1" applyBorder="1" applyAlignment="1">
      <alignment horizontal="left" vertical="center"/>
    </xf>
    <xf numFmtId="43" fontId="52" fillId="0" borderId="8" xfId="1" applyFont="1" applyFill="1" applyBorder="1" applyAlignment="1">
      <alignment horizontal="left" vertical="center"/>
    </xf>
    <xf numFmtId="43" fontId="126" fillId="3" borderId="7" xfId="1" applyFont="1" applyFill="1" applyBorder="1" applyAlignment="1" applyProtection="1">
      <alignment horizontal="left" vertical="center"/>
    </xf>
    <xf numFmtId="43" fontId="91" fillId="0" borderId="8" xfId="1" applyFont="1" applyFill="1" applyBorder="1" applyAlignment="1">
      <alignment horizontal="left" vertical="center"/>
    </xf>
    <xf numFmtId="43" fontId="35" fillId="0" borderId="8" xfId="1" applyFont="1" applyFill="1" applyBorder="1" applyAlignment="1" applyProtection="1">
      <alignment horizontal="left" vertical="center" wrapText="1"/>
    </xf>
    <xf numFmtId="43" fontId="33" fillId="0" borderId="8" xfId="1" applyFont="1" applyFill="1" applyBorder="1" applyAlignment="1" applyProtection="1">
      <alignment horizontal="left" vertical="center"/>
    </xf>
    <xf numFmtId="43" fontId="33" fillId="0" borderId="11" xfId="1" applyFont="1" applyFill="1" applyBorder="1" applyAlignment="1" applyProtection="1">
      <alignment horizontal="left" vertical="center"/>
    </xf>
    <xf numFmtId="43" fontId="33" fillId="0" borderId="8" xfId="1" applyFont="1" applyFill="1" applyBorder="1" applyAlignment="1" applyProtection="1">
      <alignment horizontal="left" vertical="center" wrapText="1"/>
    </xf>
    <xf numFmtId="43" fontId="34" fillId="0" borderId="0" xfId="1" applyFont="1" applyFill="1" applyBorder="1" applyAlignment="1">
      <alignment horizontal="left" vertical="center"/>
    </xf>
    <xf numFmtId="43" fontId="119" fillId="3" borderId="6" xfId="1" applyFont="1" applyFill="1" applyBorder="1" applyAlignment="1" applyProtection="1">
      <alignment vertical="center"/>
    </xf>
    <xf numFmtId="43" fontId="126" fillId="3" borderId="1" xfId="1" applyFont="1" applyFill="1" applyBorder="1" applyAlignment="1" applyProtection="1">
      <alignment vertical="center"/>
    </xf>
    <xf numFmtId="43" fontId="126" fillId="3" borderId="1" xfId="1" applyFont="1" applyFill="1" applyBorder="1" applyAlignment="1" applyProtection="1">
      <alignment horizontal="center" vertical="center"/>
    </xf>
    <xf numFmtId="43" fontId="126" fillId="0" borderId="1" xfId="1" applyFont="1" applyFill="1" applyBorder="1" applyAlignment="1" applyProtection="1">
      <alignment vertical="center"/>
    </xf>
    <xf numFmtId="43" fontId="34" fillId="3" borderId="6" xfId="1" applyFont="1" applyFill="1" applyBorder="1" applyAlignment="1" applyProtection="1">
      <alignment vertical="center"/>
    </xf>
    <xf numFmtId="43" fontId="34" fillId="3" borderId="1" xfId="1" applyFont="1" applyFill="1" applyBorder="1" applyAlignment="1" applyProtection="1">
      <alignment vertical="center"/>
    </xf>
    <xf numFmtId="43" fontId="37" fillId="3" borderId="1" xfId="1" applyFont="1" applyFill="1" applyBorder="1" applyAlignment="1" applyProtection="1">
      <alignment vertical="center"/>
    </xf>
    <xf numFmtId="43" fontId="37" fillId="3" borderId="1" xfId="1" applyFont="1" applyFill="1" applyBorder="1" applyAlignment="1" applyProtection="1">
      <alignment horizontal="center" vertical="center"/>
    </xf>
    <xf numFmtId="0" fontId="29" fillId="0" borderId="0" xfId="26" quotePrefix="1" applyFont="1" applyAlignment="1">
      <alignment horizontal="left"/>
    </xf>
    <xf numFmtId="0" fontId="28" fillId="0" borderId="0" xfId="26" quotePrefix="1" applyFont="1" applyAlignment="1">
      <alignment horizontal="left"/>
    </xf>
    <xf numFmtId="167" fontId="59" fillId="0" borderId="10" xfId="1" applyNumberFormat="1" applyFont="1" applyFill="1" applyBorder="1" applyAlignment="1" applyProtection="1">
      <alignment horizontal="right"/>
    </xf>
    <xf numFmtId="167" fontId="59" fillId="0" borderId="14" xfId="1" applyNumberFormat="1" applyFont="1" applyFill="1" applyBorder="1" applyAlignment="1" applyProtection="1">
      <alignment horizontal="right"/>
    </xf>
    <xf numFmtId="167" fontId="59" fillId="0" borderId="13" xfId="1" applyNumberFormat="1" applyFont="1" applyFill="1" applyBorder="1" applyAlignment="1" applyProtection="1">
      <alignment horizontal="right"/>
    </xf>
    <xf numFmtId="167" fontId="53" fillId="0" borderId="10" xfId="1" applyNumberFormat="1" applyFont="1" applyFill="1" applyBorder="1" applyAlignment="1" applyProtection="1">
      <alignment horizontal="right"/>
    </xf>
    <xf numFmtId="167" fontId="59" fillId="0" borderId="4" xfId="1" applyNumberFormat="1" applyFont="1" applyFill="1" applyBorder="1" applyAlignment="1" applyProtection="1">
      <alignment horizontal="right"/>
    </xf>
    <xf numFmtId="167" fontId="59" fillId="0" borderId="9" xfId="1" applyNumberFormat="1" applyFont="1" applyFill="1" applyBorder="1" applyAlignment="1" applyProtection="1">
      <alignment horizontal="right"/>
    </xf>
    <xf numFmtId="167" fontId="53" fillId="0" borderId="9" xfId="1" applyNumberFormat="1" applyFont="1" applyFill="1" applyBorder="1" applyAlignment="1" applyProtection="1">
      <alignment horizontal="right"/>
    </xf>
    <xf numFmtId="167" fontId="53" fillId="0" borderId="14" xfId="1" applyNumberFormat="1" applyFont="1" applyFill="1" applyBorder="1" applyAlignment="1" applyProtection="1">
      <alignment horizontal="right"/>
    </xf>
    <xf numFmtId="43" fontId="130" fillId="0" borderId="14" xfId="1" applyFont="1" applyBorder="1" applyAlignment="1">
      <alignment vertical="center"/>
    </xf>
    <xf numFmtId="167" fontId="57" fillId="0" borderId="9" xfId="1" applyNumberFormat="1" applyFont="1" applyBorder="1" applyAlignment="1" applyProtection="1">
      <alignment horizontal="right" vertical="center"/>
    </xf>
    <xf numFmtId="43" fontId="57" fillId="0" borderId="9" xfId="1" applyFont="1" applyBorder="1" applyAlignment="1" applyProtection="1">
      <alignment horizontal="right" vertical="center"/>
    </xf>
    <xf numFmtId="167" fontId="57" fillId="0" borderId="9" xfId="1" applyNumberFormat="1" applyFont="1" applyBorder="1" applyAlignment="1" applyProtection="1">
      <alignment horizontal="left" vertical="center" indent="1"/>
    </xf>
    <xf numFmtId="167" fontId="56" fillId="3" borderId="9" xfId="1" applyNumberFormat="1" applyFont="1" applyFill="1" applyBorder="1" applyAlignment="1" applyProtection="1">
      <alignment horizontal="right" vertical="center"/>
    </xf>
    <xf numFmtId="43" fontId="56" fillId="3" borderId="9" xfId="1" applyFont="1" applyFill="1" applyBorder="1" applyAlignment="1" applyProtection="1">
      <alignment horizontal="right" vertical="center"/>
    </xf>
    <xf numFmtId="43" fontId="118" fillId="0" borderId="0" xfId="1" applyFont="1" applyAlignment="1">
      <alignment vertical="center"/>
    </xf>
    <xf numFmtId="43" fontId="130" fillId="0" borderId="13" xfId="1" applyFont="1" applyBorder="1" applyAlignment="1">
      <alignment vertical="center"/>
    </xf>
    <xf numFmtId="43" fontId="130" fillId="0" borderId="10" xfId="1" applyFont="1" applyBorder="1" applyAlignment="1">
      <alignment vertical="center"/>
    </xf>
    <xf numFmtId="167" fontId="57" fillId="0" borderId="9" xfId="1" applyNumberFormat="1" applyFont="1" applyFill="1" applyBorder="1" applyAlignment="1" applyProtection="1">
      <alignment horizontal="right" vertical="center"/>
    </xf>
    <xf numFmtId="43" fontId="57" fillId="0" borderId="9" xfId="1" applyFont="1" applyFill="1" applyBorder="1" applyAlignment="1" applyProtection="1">
      <alignment horizontal="right" vertical="center"/>
    </xf>
    <xf numFmtId="43" fontId="57" fillId="0" borderId="14" xfId="1" applyFont="1" applyBorder="1" applyAlignment="1">
      <alignment vertical="center"/>
    </xf>
    <xf numFmtId="43" fontId="129" fillId="0" borderId="0" xfId="1" applyFont="1" applyAlignment="1">
      <alignment vertical="center"/>
    </xf>
    <xf numFmtId="167" fontId="129" fillId="0" borderId="9" xfId="1" applyNumberFormat="1" applyFont="1" applyBorder="1" applyAlignment="1">
      <alignment horizontal="center" vertical="center"/>
    </xf>
    <xf numFmtId="43" fontId="129" fillId="0" borderId="9" xfId="1" applyFont="1" applyBorder="1" applyAlignment="1">
      <alignment horizontal="center" vertical="center"/>
    </xf>
    <xf numFmtId="0" fontId="70" fillId="0" borderId="0" xfId="32" quotePrefix="1" applyFont="1" applyAlignment="1">
      <alignment horizontal="left" vertical="center"/>
    </xf>
    <xf numFmtId="167" fontId="33" fillId="0" borderId="14" xfId="29" quotePrefix="1" applyNumberFormat="1" applyFont="1" applyBorder="1" applyAlignment="1">
      <alignment vertical="center"/>
    </xf>
    <xf numFmtId="0" fontId="29" fillId="0" borderId="0" xfId="34" quotePrefix="1" applyFont="1" applyAlignment="1">
      <alignment horizontal="left"/>
    </xf>
    <xf numFmtId="43" fontId="31" fillId="0" borderId="0" xfId="1" quotePrefix="1" applyFont="1" applyAlignment="1" applyProtection="1">
      <alignment horizontal="left"/>
    </xf>
    <xf numFmtId="0" fontId="33" fillId="0" borderId="9" xfId="0" applyFont="1" applyBorder="1" applyAlignment="1">
      <alignment vertical="center"/>
    </xf>
    <xf numFmtId="43" fontId="33" fillId="0" borderId="0" xfId="5" applyNumberFormat="1" applyFont="1" applyFill="1" applyBorder="1"/>
    <xf numFmtId="40" fontId="38" fillId="0" borderId="0" xfId="1" applyNumberFormat="1" applyFont="1"/>
    <xf numFmtId="40" fontId="38" fillId="0" borderId="0" xfId="1" applyNumberFormat="1" applyFont="1" applyAlignment="1">
      <alignment horizontal="right"/>
    </xf>
    <xf numFmtId="40" fontId="40" fillId="0" borderId="0" xfId="1" applyNumberFormat="1" applyFont="1"/>
    <xf numFmtId="40" fontId="109" fillId="0" borderId="10" xfId="1" applyNumberFormat="1" applyFont="1" applyBorder="1" applyAlignment="1">
      <alignment horizontal="center" vertical="center"/>
    </xf>
    <xf numFmtId="40" fontId="109" fillId="0" borderId="10" xfId="1" applyNumberFormat="1" applyFont="1" applyFill="1" applyBorder="1" applyAlignment="1">
      <alignment horizontal="center" vertical="center"/>
    </xf>
    <xf numFmtId="40" fontId="40" fillId="0" borderId="3" xfId="1" applyNumberFormat="1" applyFont="1" applyFill="1" applyBorder="1" applyAlignment="1">
      <alignment horizontal="left" vertical="top"/>
    </xf>
    <xf numFmtId="40" fontId="40" fillId="0" borderId="8" xfId="1" applyNumberFormat="1" applyFont="1" applyFill="1" applyBorder="1" applyAlignment="1">
      <alignment horizontal="left" vertical="top"/>
    </xf>
    <xf numFmtId="40" fontId="45" fillId="0" borderId="14" xfId="1" applyNumberFormat="1" applyFont="1" applyFill="1" applyBorder="1" applyAlignment="1">
      <alignment horizontal="right" vertical="center"/>
    </xf>
    <xf numFmtId="40" fontId="40" fillId="0" borderId="8" xfId="1" applyNumberFormat="1" applyFont="1" applyFill="1" applyBorder="1" applyAlignment="1">
      <alignment horizontal="left" vertical="top" wrapText="1"/>
    </xf>
    <xf numFmtId="40" fontId="109" fillId="0" borderId="8" xfId="1" applyNumberFormat="1" applyFont="1" applyFill="1" applyBorder="1" applyAlignment="1">
      <alignment horizontal="left" vertical="top" wrapText="1"/>
    </xf>
    <xf numFmtId="40" fontId="48" fillId="0" borderId="0" xfId="1" applyNumberFormat="1" applyFont="1" applyFill="1"/>
    <xf numFmtId="40" fontId="40" fillId="0" borderId="8" xfId="1" applyNumberFormat="1" applyFont="1" applyFill="1" applyBorder="1" applyAlignment="1">
      <alignment vertical="top"/>
    </xf>
    <xf numFmtId="40" fontId="109" fillId="0" borderId="11" xfId="1" applyNumberFormat="1" applyFont="1" applyFill="1" applyBorder="1" applyAlignment="1">
      <alignment vertical="center"/>
    </xf>
    <xf numFmtId="40" fontId="48" fillId="0" borderId="0" xfId="1" applyNumberFormat="1" applyFont="1" applyAlignment="1">
      <alignment vertical="center"/>
    </xf>
    <xf numFmtId="40" fontId="40" fillId="0" borderId="0" xfId="1" applyNumberFormat="1" applyFont="1" applyFill="1" applyBorder="1" applyAlignment="1">
      <alignment vertical="top"/>
    </xf>
    <xf numFmtId="194" fontId="38" fillId="0" borderId="0" xfId="1" applyNumberFormat="1" applyFont="1"/>
    <xf numFmtId="194" fontId="38" fillId="0" borderId="0" xfId="1" applyNumberFormat="1" applyFont="1" applyFill="1"/>
    <xf numFmtId="194" fontId="40" fillId="0" borderId="0" xfId="1" applyNumberFormat="1" applyFont="1" applyFill="1"/>
    <xf numFmtId="194" fontId="40" fillId="0" borderId="14" xfId="1" applyNumberFormat="1" applyFont="1" applyFill="1" applyBorder="1" applyAlignment="1">
      <alignment horizontal="left" vertical="center"/>
    </xf>
    <xf numFmtId="194" fontId="38" fillId="0" borderId="0" xfId="1" applyNumberFormat="1" applyFont="1" applyFill="1" applyAlignment="1">
      <alignment vertical="center"/>
    </xf>
    <xf numFmtId="194" fontId="40" fillId="0" borderId="1" xfId="1" applyNumberFormat="1" applyFont="1" applyFill="1" applyBorder="1" applyAlignment="1">
      <alignment horizontal="left" vertical="center"/>
    </xf>
    <xf numFmtId="194" fontId="40" fillId="0" borderId="13" xfId="1" applyNumberFormat="1" applyFont="1" applyFill="1" applyBorder="1" applyAlignment="1">
      <alignment horizontal="left" vertical="center"/>
    </xf>
    <xf numFmtId="194" fontId="40" fillId="0" borderId="10" xfId="1" applyNumberFormat="1" applyFont="1" applyFill="1" applyBorder="1" applyAlignment="1">
      <alignment horizontal="left" vertical="center"/>
    </xf>
    <xf numFmtId="194" fontId="109" fillId="0" borderId="14" xfId="1" applyNumberFormat="1" applyFont="1" applyFill="1" applyBorder="1" applyAlignment="1">
      <alignment horizontal="left" vertical="center" wrapText="1"/>
    </xf>
    <xf numFmtId="194" fontId="40" fillId="0" borderId="14" xfId="1" applyNumberFormat="1" applyFont="1" applyFill="1" applyBorder="1" applyAlignment="1">
      <alignment horizontal="left" vertical="center" wrapText="1"/>
    </xf>
    <xf numFmtId="194" fontId="40" fillId="0" borderId="10" xfId="1" applyNumberFormat="1" applyFont="1" applyFill="1" applyBorder="1" applyAlignment="1">
      <alignment horizontal="left" vertical="center" wrapText="1"/>
    </xf>
    <xf numFmtId="194" fontId="40" fillId="0" borderId="8" xfId="3" quotePrefix="1" applyNumberFormat="1" applyFont="1" applyFill="1" applyBorder="1" applyAlignment="1">
      <alignment vertical="top" wrapText="1"/>
    </xf>
    <xf numFmtId="194" fontId="40" fillId="0" borderId="1" xfId="1" applyNumberFormat="1" applyFont="1" applyFill="1" applyBorder="1" applyAlignment="1">
      <alignment horizontal="left" vertical="center" wrapText="1"/>
    </xf>
    <xf numFmtId="194" fontId="40" fillId="0" borderId="15" xfId="1" applyNumberFormat="1" applyFont="1" applyFill="1" applyBorder="1" applyAlignment="1">
      <alignment horizontal="left" vertical="center"/>
    </xf>
    <xf numFmtId="194" fontId="40" fillId="0" borderId="0" xfId="1" applyNumberFormat="1" applyFont="1" applyFill="1" applyBorder="1" applyAlignment="1">
      <alignment horizontal="left" vertical="top"/>
    </xf>
    <xf numFmtId="194" fontId="40" fillId="0" borderId="0" xfId="1" applyNumberFormat="1" applyFont="1"/>
    <xf numFmtId="194" fontId="40" fillId="0" borderId="0" xfId="1" applyNumberFormat="1" applyFont="1" applyFill="1" applyBorder="1" applyAlignment="1">
      <alignment vertical="top"/>
    </xf>
    <xf numFmtId="40" fontId="91" fillId="0" borderId="0" xfId="1" applyNumberFormat="1" applyFont="1"/>
    <xf numFmtId="40" fontId="126" fillId="0" borderId="10" xfId="1" applyNumberFormat="1" applyFont="1" applyFill="1" applyBorder="1" applyAlignment="1">
      <alignment horizontal="left" vertical="center"/>
    </xf>
    <xf numFmtId="40" fontId="45" fillId="0" borderId="4" xfId="1" applyNumberFormat="1" applyFont="1" applyFill="1" applyBorder="1" applyAlignment="1">
      <alignment horizontal="right" vertical="center"/>
    </xf>
    <xf numFmtId="40" fontId="45" fillId="3" borderId="4" xfId="1" applyNumberFormat="1" applyFont="1" applyFill="1" applyBorder="1" applyAlignment="1">
      <alignment horizontal="right" vertical="center"/>
    </xf>
    <xf numFmtId="40" fontId="45" fillId="0" borderId="0" xfId="1" applyNumberFormat="1" applyFont="1" applyAlignment="1">
      <alignment vertical="center"/>
    </xf>
    <xf numFmtId="40" fontId="62" fillId="0" borderId="14" xfId="1" applyNumberFormat="1" applyFont="1" applyFill="1" applyBorder="1" applyAlignment="1">
      <alignment horizontal="left" vertical="center"/>
    </xf>
    <xf numFmtId="40" fontId="45" fillId="3" borderId="14" xfId="1" applyNumberFormat="1" applyFont="1" applyFill="1" applyBorder="1" applyAlignment="1">
      <alignment horizontal="right" vertical="center"/>
    </xf>
    <xf numFmtId="40" fontId="45" fillId="0" borderId="13" xfId="1" applyNumberFormat="1" applyFont="1" applyFill="1" applyBorder="1" applyAlignment="1">
      <alignment horizontal="right" vertical="center"/>
    </xf>
    <xf numFmtId="40" fontId="45" fillId="3" borderId="13" xfId="1" applyNumberFormat="1" applyFont="1" applyFill="1" applyBorder="1" applyAlignment="1">
      <alignment horizontal="right" vertical="center"/>
    </xf>
    <xf numFmtId="40" fontId="91" fillId="0" borderId="1" xfId="1" applyNumberFormat="1" applyFont="1" applyFill="1" applyBorder="1" applyAlignment="1">
      <alignment horizontal="left" vertical="center"/>
    </xf>
    <xf numFmtId="40" fontId="91" fillId="0" borderId="12" xfId="1" applyNumberFormat="1" applyFont="1" applyFill="1" applyBorder="1" applyAlignment="1">
      <alignment horizontal="right" vertical="center"/>
    </xf>
    <xf numFmtId="40" fontId="91" fillId="3" borderId="12" xfId="1" applyNumberFormat="1" applyFont="1" applyFill="1" applyBorder="1" applyAlignment="1">
      <alignment horizontal="right" vertical="center"/>
    </xf>
    <xf numFmtId="40" fontId="91" fillId="0" borderId="0" xfId="1" applyNumberFormat="1" applyFont="1" applyAlignment="1">
      <alignment vertical="center"/>
    </xf>
    <xf numFmtId="40" fontId="126" fillId="0" borderId="14" xfId="1" applyNumberFormat="1" applyFont="1" applyFill="1" applyBorder="1" applyAlignment="1">
      <alignment horizontal="left" vertical="center"/>
    </xf>
    <xf numFmtId="40" fontId="45" fillId="0" borderId="10" xfId="1" applyNumberFormat="1" applyFont="1" applyFill="1" applyBorder="1" applyAlignment="1">
      <alignment horizontal="right" vertical="center"/>
    </xf>
    <xf numFmtId="40" fontId="45" fillId="3" borderId="10" xfId="1" applyNumberFormat="1" applyFont="1" applyFill="1" applyBorder="1" applyAlignment="1">
      <alignment horizontal="right" vertical="center"/>
    </xf>
    <xf numFmtId="40" fontId="45" fillId="0" borderId="14" xfId="1" applyNumberFormat="1" applyFont="1" applyFill="1" applyBorder="1" applyAlignment="1">
      <alignment horizontal="left" vertical="center" wrapText="1"/>
    </xf>
    <xf numFmtId="40" fontId="45" fillId="0" borderId="14" xfId="1" applyNumberFormat="1" applyFont="1" applyFill="1" applyBorder="1" applyAlignment="1">
      <alignment horizontal="right" vertical="center" wrapText="1"/>
    </xf>
    <xf numFmtId="40" fontId="45" fillId="3" borderId="14" xfId="1" applyNumberFormat="1" applyFont="1" applyFill="1" applyBorder="1" applyAlignment="1">
      <alignment horizontal="right" vertical="center" wrapText="1"/>
    </xf>
    <xf numFmtId="40" fontId="62" fillId="0" borderId="1" xfId="1" applyNumberFormat="1" applyFont="1" applyFill="1" applyBorder="1" applyAlignment="1">
      <alignment horizontal="left" vertical="center"/>
    </xf>
    <xf numFmtId="40" fontId="91" fillId="0" borderId="6" xfId="1" applyNumberFormat="1" applyFont="1" applyFill="1" applyBorder="1" applyAlignment="1">
      <alignment horizontal="right" vertical="center"/>
    </xf>
    <xf numFmtId="40" fontId="91" fillId="3" borderId="6" xfId="1" applyNumberFormat="1" applyFont="1" applyFill="1" applyBorder="1" applyAlignment="1">
      <alignment horizontal="right" vertical="center"/>
    </xf>
    <xf numFmtId="40" fontId="91" fillId="0" borderId="9" xfId="1" applyNumberFormat="1" applyFont="1" applyFill="1" applyBorder="1" applyAlignment="1">
      <alignment horizontal="right" vertical="center"/>
    </xf>
    <xf numFmtId="40" fontId="91" fillId="3" borderId="9" xfId="1" applyNumberFormat="1" applyFont="1" applyFill="1" applyBorder="1" applyAlignment="1">
      <alignment horizontal="right" vertical="center"/>
    </xf>
    <xf numFmtId="40" fontId="119" fillId="0" borderId="14" xfId="1" applyNumberFormat="1" applyFont="1" applyFill="1" applyBorder="1" applyAlignment="1">
      <alignment horizontal="left" vertical="center"/>
    </xf>
    <xf numFmtId="40" fontId="45" fillId="0" borderId="9" xfId="1" applyNumberFormat="1" applyFont="1" applyFill="1" applyBorder="1" applyAlignment="1">
      <alignment horizontal="right" vertical="center"/>
    </xf>
    <xf numFmtId="40" fontId="45" fillId="3" borderId="9" xfId="1" applyNumberFormat="1" applyFont="1" applyFill="1" applyBorder="1" applyAlignment="1">
      <alignment horizontal="right" vertical="center"/>
    </xf>
    <xf numFmtId="40" fontId="45" fillId="0" borderId="14" xfId="1" applyNumberFormat="1" applyFont="1" applyFill="1" applyBorder="1" applyAlignment="1">
      <alignment horizontal="left" vertical="center"/>
    </xf>
    <xf numFmtId="40" fontId="62" fillId="0" borderId="13" xfId="1" applyNumberFormat="1" applyFont="1" applyFill="1" applyBorder="1" applyAlignment="1">
      <alignment horizontal="left" vertical="center"/>
    </xf>
    <xf numFmtId="40" fontId="62" fillId="0" borderId="14" xfId="1" applyNumberFormat="1" applyFont="1" applyFill="1" applyBorder="1" applyAlignment="1">
      <alignment horizontal="left" vertical="center" wrapText="1"/>
    </xf>
    <xf numFmtId="40" fontId="119" fillId="0" borderId="0" xfId="1" applyNumberFormat="1" applyFont="1" applyFill="1" applyBorder="1" applyAlignment="1">
      <alignment vertical="top"/>
    </xf>
    <xf numFmtId="43" fontId="126" fillId="0" borderId="0" xfId="1" applyFont="1" applyFill="1" applyAlignment="1">
      <alignment horizontal="center" vertical="center"/>
    </xf>
    <xf numFmtId="43" fontId="119" fillId="0" borderId="0" xfId="1" applyFont="1" applyFill="1" applyBorder="1" applyAlignment="1">
      <alignment vertical="center"/>
    </xf>
    <xf numFmtId="43" fontId="126" fillId="0" borderId="0" xfId="1" applyFont="1" applyFill="1" applyBorder="1" applyAlignment="1">
      <alignment horizontal="center" vertical="center"/>
    </xf>
    <xf numFmtId="43" fontId="126" fillId="0" borderId="0" xfId="1" applyFont="1" applyFill="1" applyBorder="1" applyAlignment="1">
      <alignment horizontal="right" vertical="center"/>
    </xf>
    <xf numFmtId="43" fontId="133" fillId="0" borderId="0" xfId="1" applyFont="1" applyFill="1" applyBorder="1" applyAlignment="1">
      <alignment horizontal="center" vertical="center"/>
    </xf>
    <xf numFmtId="43" fontId="133" fillId="0" borderId="2" xfId="1" applyFont="1" applyFill="1" applyBorder="1" applyAlignment="1">
      <alignment horizontal="center" vertical="center"/>
    </xf>
    <xf numFmtId="43" fontId="133" fillId="0" borderId="0" xfId="1" applyFont="1" applyFill="1" applyBorder="1" applyAlignment="1">
      <alignment horizontal="right" vertical="center"/>
    </xf>
    <xf numFmtId="43" fontId="133" fillId="0" borderId="0" xfId="1" applyFont="1" applyFill="1" applyAlignment="1">
      <alignment horizontal="center" vertical="center"/>
    </xf>
    <xf numFmtId="43" fontId="108" fillId="0" borderId="0" xfId="1" applyFont="1" applyFill="1" applyBorder="1" applyAlignment="1">
      <alignment vertical="center"/>
    </xf>
    <xf numFmtId="43" fontId="133" fillId="3" borderId="1" xfId="1" applyFont="1" applyFill="1" applyBorder="1" applyAlignment="1" applyProtection="1">
      <alignment horizontal="center" vertical="center"/>
    </xf>
    <xf numFmtId="43" fontId="133" fillId="3" borderId="1" xfId="1" applyFont="1" applyFill="1" applyBorder="1" applyAlignment="1" applyProtection="1">
      <alignment horizontal="center" vertical="center" wrapText="1"/>
    </xf>
    <xf numFmtId="43" fontId="45" fillId="0" borderId="0" xfId="1" applyFont="1" applyFill="1" applyBorder="1" applyAlignment="1" applyProtection="1">
      <alignment horizontal="center" vertical="center"/>
    </xf>
    <xf numFmtId="43" fontId="45" fillId="0" borderId="1" xfId="1" applyFont="1" applyFill="1" applyBorder="1" applyAlignment="1" applyProtection="1">
      <alignment horizontal="center" vertical="center"/>
    </xf>
    <xf numFmtId="43" fontId="45" fillId="0" borderId="1" xfId="1" applyFont="1" applyFill="1" applyBorder="1" applyAlignment="1">
      <alignment vertical="center"/>
    </xf>
    <xf numFmtId="43" fontId="45" fillId="0" borderId="13" xfId="1" applyFont="1" applyFill="1" applyBorder="1" applyAlignment="1">
      <alignment vertical="center"/>
    </xf>
    <xf numFmtId="43" fontId="91" fillId="3" borderId="1" xfId="1" applyFont="1" applyFill="1" applyBorder="1" applyAlignment="1">
      <alignment vertical="center"/>
    </xf>
    <xf numFmtId="43" fontId="45" fillId="0" borderId="0" xfId="1" applyFont="1" applyFill="1" applyBorder="1" applyAlignment="1">
      <alignment vertical="center"/>
    </xf>
    <xf numFmtId="43" fontId="91" fillId="0" borderId="0" xfId="1" applyFont="1" applyFill="1" applyBorder="1" applyAlignment="1" applyProtection="1">
      <alignment horizontal="center" vertical="center"/>
    </xf>
    <xf numFmtId="43" fontId="91" fillId="0" borderId="1" xfId="1" applyFont="1" applyFill="1" applyBorder="1" applyAlignment="1" applyProtection="1">
      <alignment horizontal="center" vertical="center"/>
    </xf>
    <xf numFmtId="43" fontId="91" fillId="0" borderId="1" xfId="1" applyFont="1" applyFill="1" applyBorder="1" applyAlignment="1">
      <alignment vertical="center"/>
    </xf>
    <xf numFmtId="43" fontId="45" fillId="0" borderId="1" xfId="1" applyFont="1" applyBorder="1" applyAlignment="1" applyProtection="1">
      <alignment vertical="center" wrapText="1"/>
    </xf>
    <xf numFmtId="43" fontId="45" fillId="0" borderId="0" xfId="1" applyFont="1" applyFill="1" applyBorder="1" applyAlignment="1" applyProtection="1">
      <alignment horizontal="center" vertical="center" wrapText="1"/>
    </xf>
    <xf numFmtId="43" fontId="45" fillId="0" borderId="1" xfId="1" applyFont="1" applyFill="1" applyBorder="1" applyAlignment="1" applyProtection="1">
      <alignment vertical="center" wrapText="1"/>
    </xf>
    <xf numFmtId="43" fontId="45" fillId="0" borderId="1" xfId="1" applyFont="1" applyFill="1" applyBorder="1" applyAlignment="1" applyProtection="1">
      <alignment horizontal="center" vertical="center" wrapText="1"/>
    </xf>
    <xf numFmtId="43" fontId="45" fillId="0" borderId="1" xfId="1" applyFont="1" applyFill="1" applyBorder="1" applyAlignment="1">
      <alignment vertical="center" wrapText="1"/>
    </xf>
    <xf numFmtId="43" fontId="91" fillId="3" borderId="1" xfId="1" applyFont="1" applyFill="1" applyBorder="1" applyAlignment="1">
      <alignment vertical="center" wrapText="1"/>
    </xf>
    <xf numFmtId="43" fontId="45" fillId="0" borderId="0" xfId="1" applyFont="1" applyFill="1" applyBorder="1" applyAlignment="1">
      <alignment vertical="center" wrapText="1"/>
    </xf>
    <xf numFmtId="43" fontId="45" fillId="0" borderId="0" xfId="1" applyFont="1" applyFill="1" applyAlignment="1">
      <alignment vertical="center" wrapText="1"/>
    </xf>
    <xf numFmtId="43" fontId="45" fillId="0" borderId="1" xfId="1" applyFont="1" applyBorder="1" applyAlignment="1" applyProtection="1">
      <alignment vertical="center"/>
    </xf>
    <xf numFmtId="43" fontId="45" fillId="0" borderId="0" xfId="1" applyFont="1" applyFill="1" applyAlignment="1">
      <alignment vertical="center"/>
    </xf>
    <xf numFmtId="43" fontId="45" fillId="2" borderId="1" xfId="1" applyFont="1" applyFill="1" applyBorder="1" applyAlignment="1" applyProtection="1">
      <alignment vertical="center"/>
    </xf>
    <xf numFmtId="43" fontId="45" fillId="0" borderId="1" xfId="1" applyFont="1" applyFill="1" applyBorder="1" applyAlignment="1" applyProtection="1">
      <alignment vertical="center"/>
      <protection locked="0"/>
    </xf>
    <xf numFmtId="43" fontId="45" fillId="0" borderId="0" xfId="1" applyFont="1" applyFill="1" applyBorder="1" applyAlignment="1">
      <alignment horizontal="center" vertical="center"/>
    </xf>
    <xf numFmtId="43" fontId="91" fillId="0" borderId="2" xfId="1" applyFont="1" applyFill="1" applyBorder="1" applyAlignment="1" applyProtection="1">
      <alignment horizontal="center" vertical="center"/>
    </xf>
    <xf numFmtId="43" fontId="91" fillId="0" borderId="13" xfId="1" applyFont="1" applyFill="1" applyBorder="1" applyAlignment="1" applyProtection="1">
      <alignment vertical="center"/>
    </xf>
    <xf numFmtId="43" fontId="91" fillId="0" borderId="13" xfId="1" applyFont="1" applyFill="1" applyBorder="1" applyAlignment="1" applyProtection="1">
      <alignment horizontal="center" vertical="center"/>
    </xf>
    <xf numFmtId="43" fontId="45" fillId="0" borderId="0" xfId="1" applyFont="1" applyFill="1" applyBorder="1" applyAlignment="1" applyProtection="1">
      <alignment horizontal="right" vertical="center"/>
    </xf>
    <xf numFmtId="43" fontId="91" fillId="0" borderId="0" xfId="1" applyFont="1" applyFill="1" applyAlignment="1">
      <alignment vertical="center"/>
    </xf>
    <xf numFmtId="43" fontId="91" fillId="0" borderId="1" xfId="1" quotePrefix="1" applyFont="1" applyFill="1" applyBorder="1" applyAlignment="1">
      <alignment vertical="center"/>
    </xf>
    <xf numFmtId="43" fontId="91" fillId="0" borderId="13" xfId="1" applyFont="1" applyFill="1" applyBorder="1" applyAlignment="1">
      <alignment vertical="center"/>
    </xf>
    <xf numFmtId="43" fontId="91" fillId="0" borderId="0" xfId="1" applyFont="1" applyFill="1" applyBorder="1" applyAlignment="1">
      <alignment vertical="center"/>
    </xf>
    <xf numFmtId="43" fontId="91" fillId="0" borderId="0" xfId="1" applyFont="1" applyFill="1" applyBorder="1" applyAlignment="1">
      <alignment horizontal="center" vertical="center"/>
    </xf>
    <xf numFmtId="43" fontId="91" fillId="2" borderId="1" xfId="1" applyFont="1" applyFill="1" applyBorder="1" applyAlignment="1" applyProtection="1">
      <alignment vertical="center"/>
    </xf>
    <xf numFmtId="43" fontId="91" fillId="0" borderId="5" xfId="1" applyFont="1" applyFill="1" applyBorder="1" applyAlignment="1">
      <alignment horizontal="center" vertical="center"/>
    </xf>
    <xf numFmtId="43" fontId="108" fillId="0" borderId="0" xfId="1" applyFont="1" applyFill="1" applyAlignment="1">
      <alignment horizontal="left" vertical="top"/>
    </xf>
    <xf numFmtId="43" fontId="108" fillId="0" borderId="0" xfId="1" applyFont="1" applyFill="1" applyBorder="1" applyAlignment="1">
      <alignment horizontal="center" vertical="top"/>
    </xf>
    <xf numFmtId="43" fontId="108" fillId="0" borderId="0" xfId="1" applyFont="1" applyFill="1" applyAlignment="1">
      <alignment vertical="top"/>
    </xf>
    <xf numFmtId="43" fontId="108" fillId="0" borderId="0" xfId="1" applyFont="1" applyFill="1" applyAlignment="1">
      <alignment horizontal="center" vertical="top"/>
    </xf>
    <xf numFmtId="43" fontId="108" fillId="0" borderId="0" xfId="1" applyFont="1" applyFill="1" applyBorder="1" applyAlignment="1">
      <alignment vertical="top"/>
    </xf>
    <xf numFmtId="43" fontId="108" fillId="0" borderId="0" xfId="1" applyFont="1" applyFill="1" applyBorder="1" applyAlignment="1">
      <alignment horizontal="left" vertical="top"/>
    </xf>
    <xf numFmtId="43" fontId="134" fillId="2" borderId="1" xfId="1" applyFont="1" applyFill="1" applyBorder="1" applyAlignment="1" applyProtection="1">
      <alignment vertical="center"/>
    </xf>
    <xf numFmtId="43" fontId="135" fillId="0" borderId="0" xfId="1" applyFont="1" applyFill="1" applyAlignment="1">
      <alignment vertical="top"/>
    </xf>
    <xf numFmtId="43" fontId="135" fillId="0" borderId="0" xfId="1" applyFont="1" applyFill="1" applyBorder="1" applyAlignment="1">
      <alignment vertical="top"/>
    </xf>
    <xf numFmtId="43" fontId="133" fillId="2" borderId="1" xfId="1" applyFont="1" applyFill="1" applyBorder="1" applyAlignment="1" applyProtection="1">
      <alignment vertical="center" wrapText="1"/>
    </xf>
    <xf numFmtId="43" fontId="133" fillId="2" borderId="1" xfId="1" applyFont="1" applyFill="1" applyBorder="1" applyAlignment="1" applyProtection="1">
      <alignment vertical="center"/>
    </xf>
    <xf numFmtId="43" fontId="133" fillId="3" borderId="1" xfId="1" applyFont="1" applyFill="1" applyBorder="1" applyAlignment="1">
      <alignment horizontal="right" vertical="center"/>
    </xf>
    <xf numFmtId="43" fontId="136" fillId="0" borderId="0" xfId="1" applyFont="1" applyBorder="1"/>
    <xf numFmtId="43" fontId="137" fillId="0" borderId="0" xfId="1" applyFont="1" applyBorder="1"/>
    <xf numFmtId="43" fontId="45" fillId="0" borderId="0" xfId="1" applyFont="1" applyFill="1" applyBorder="1" applyAlignment="1">
      <alignment horizontal="left" vertical="center"/>
    </xf>
    <xf numFmtId="43" fontId="136" fillId="0" borderId="0" xfId="1" applyFont="1"/>
    <xf numFmtId="40" fontId="97" fillId="0" borderId="0" xfId="27" quotePrefix="1" applyNumberFormat="1" applyFont="1" applyAlignment="1" applyProtection="1">
      <alignment horizontal="left" vertical="center"/>
    </xf>
    <xf numFmtId="40" fontId="97" fillId="0" borderId="0" xfId="27" quotePrefix="1" applyNumberFormat="1" applyFont="1" applyFill="1" applyAlignment="1" applyProtection="1">
      <alignment horizontal="left" vertical="center"/>
    </xf>
    <xf numFmtId="40" fontId="98" fillId="0" borderId="0" xfId="27" quotePrefix="1" applyNumberFormat="1" applyFont="1" applyAlignment="1" applyProtection="1">
      <alignment horizontal="center" vertical="center"/>
    </xf>
    <xf numFmtId="40" fontId="97" fillId="0" borderId="0" xfId="27" applyNumberFormat="1" applyFont="1" applyAlignment="1">
      <alignment vertical="center"/>
    </xf>
    <xf numFmtId="40" fontId="97" fillId="0" borderId="0" xfId="27" applyNumberFormat="1" applyFont="1" applyAlignment="1">
      <alignment horizontal="centerContinuous" vertical="center"/>
    </xf>
    <xf numFmtId="40" fontId="97" fillId="0" borderId="0" xfId="27" applyNumberFormat="1" applyFont="1" applyAlignment="1" applyProtection="1">
      <alignment horizontal="left" vertical="center"/>
    </xf>
    <xf numFmtId="40" fontId="97" fillId="0" borderId="0" xfId="27" applyNumberFormat="1" applyFont="1" applyFill="1" applyAlignment="1" applyProtection="1">
      <alignment horizontal="left" vertical="center"/>
    </xf>
    <xf numFmtId="40" fontId="97" fillId="0" borderId="10" xfId="26" applyNumberFormat="1" applyFont="1" applyBorder="1" applyAlignment="1">
      <alignment horizontal="center" vertical="center" wrapText="1"/>
    </xf>
    <xf numFmtId="40" fontId="97" fillId="0" borderId="3" xfId="26" applyNumberFormat="1" applyFont="1" applyBorder="1" applyAlignment="1">
      <alignment horizontal="center"/>
    </xf>
    <xf numFmtId="40" fontId="99" fillId="0" borderId="0" xfId="26" applyNumberFormat="1" applyFont="1"/>
    <xf numFmtId="40" fontId="97" fillId="0" borderId="13" xfId="26" applyNumberFormat="1" applyFont="1" applyBorder="1" applyAlignment="1">
      <alignment horizontal="center" vertical="center"/>
    </xf>
    <xf numFmtId="40" fontId="97" fillId="0" borderId="11" xfId="26" applyNumberFormat="1" applyFont="1" applyBorder="1" applyAlignment="1">
      <alignment horizontal="center"/>
    </xf>
    <xf numFmtId="40" fontId="97" fillId="0" borderId="13" xfId="26" applyNumberFormat="1" applyFont="1" applyBorder="1" applyAlignment="1">
      <alignment horizontal="center" vertical="center" wrapText="1"/>
    </xf>
    <xf numFmtId="40" fontId="97" fillId="0" borderId="13" xfId="26" applyNumberFormat="1" applyFont="1" applyFill="1" applyBorder="1" applyAlignment="1">
      <alignment horizontal="center" vertical="center" wrapText="1"/>
    </xf>
    <xf numFmtId="40" fontId="97" fillId="0" borderId="10" xfId="26" quotePrefix="1" applyNumberFormat="1" applyFont="1" applyBorder="1" applyAlignment="1">
      <alignment horizontal="center" vertical="center"/>
    </xf>
    <xf numFmtId="40" fontId="97" fillId="0" borderId="7" xfId="27" applyNumberFormat="1" applyFont="1" applyBorder="1" applyAlignment="1">
      <alignment vertical="center"/>
    </xf>
    <xf numFmtId="40" fontId="99" fillId="0" borderId="6" xfId="27" applyNumberFormat="1" applyFont="1" applyBorder="1" applyAlignment="1">
      <alignment vertical="center"/>
    </xf>
    <xf numFmtId="40" fontId="99" fillId="0" borderId="6" xfId="27" quotePrefix="1" applyNumberFormat="1" applyFont="1" applyBorder="1" applyAlignment="1">
      <alignment horizontal="left" vertical="center"/>
    </xf>
    <xf numFmtId="40" fontId="97" fillId="0" borderId="1" xfId="1" applyNumberFormat="1" applyFont="1" applyBorder="1" applyAlignment="1">
      <alignment vertical="center"/>
    </xf>
    <xf numFmtId="40" fontId="97" fillId="0" borderId="1" xfId="1" applyNumberFormat="1" applyFont="1" applyFill="1" applyBorder="1" applyAlignment="1">
      <alignment vertical="center"/>
    </xf>
    <xf numFmtId="40" fontId="99" fillId="0" borderId="0" xfId="26" applyNumberFormat="1" applyFont="1" applyAlignment="1">
      <alignment vertical="center"/>
    </xf>
    <xf numFmtId="40" fontId="97" fillId="0" borderId="14" xfId="27" quotePrefix="1" applyNumberFormat="1" applyFont="1" applyBorder="1" applyAlignment="1">
      <alignment horizontal="center" vertical="center"/>
    </xf>
    <xf numFmtId="40" fontId="97" fillId="0" borderId="8" xfId="27" quotePrefix="1" applyNumberFormat="1" applyFont="1" applyBorder="1" applyAlignment="1">
      <alignment horizontal="right" vertical="center"/>
    </xf>
    <xf numFmtId="40" fontId="97" fillId="0" borderId="0" xfId="27" applyNumberFormat="1" applyFont="1" applyBorder="1" applyAlignment="1">
      <alignment vertical="center"/>
    </xf>
    <xf numFmtId="40" fontId="97" fillId="0" borderId="9" xfId="27" applyNumberFormat="1" applyFont="1" applyBorder="1" applyAlignment="1">
      <alignment vertical="center"/>
    </xf>
    <xf numFmtId="40" fontId="97" fillId="0" borderId="14" xfId="1" applyNumberFormat="1" applyFont="1" applyBorder="1" applyAlignment="1">
      <alignment vertical="center"/>
    </xf>
    <xf numFmtId="40" fontId="97" fillId="0" borderId="14" xfId="1" applyNumberFormat="1" applyFont="1" applyFill="1" applyBorder="1" applyAlignment="1">
      <alignment vertical="center"/>
    </xf>
    <xf numFmtId="40" fontId="102" fillId="0" borderId="10" xfId="1" applyNumberFormat="1" applyFont="1" applyBorder="1" applyAlignment="1">
      <alignment vertical="center"/>
    </xf>
    <xf numFmtId="40" fontId="97" fillId="0" borderId="0" xfId="26" applyNumberFormat="1" applyFont="1" applyAlignment="1">
      <alignment vertical="center"/>
    </xf>
    <xf numFmtId="40" fontId="99" fillId="0" borderId="14" xfId="27" applyNumberFormat="1" applyFont="1" applyBorder="1" applyAlignment="1">
      <alignment horizontal="center" vertical="center"/>
    </xf>
    <xf numFmtId="40" fontId="99" fillId="0" borderId="8" xfId="27" applyNumberFormat="1" applyFont="1" applyBorder="1" applyAlignment="1">
      <alignment vertical="center"/>
    </xf>
    <xf numFmtId="40" fontId="99" fillId="0" borderId="0" xfId="27" applyNumberFormat="1" applyFont="1" applyBorder="1" applyAlignment="1">
      <alignment vertical="center"/>
    </xf>
    <xf numFmtId="40" fontId="99" fillId="0" borderId="9" xfId="27" applyNumberFormat="1" applyFont="1" applyBorder="1" applyAlignment="1">
      <alignment vertical="center"/>
    </xf>
    <xf numFmtId="40" fontId="99" fillId="0" borderId="14" xfId="1" applyNumberFormat="1" applyFont="1" applyBorder="1" applyAlignment="1">
      <alignment vertical="center"/>
    </xf>
    <xf numFmtId="40" fontId="99" fillId="0" borderId="14" xfId="1" applyNumberFormat="1" applyFont="1" applyFill="1" applyBorder="1" applyAlignment="1">
      <alignment vertical="center"/>
    </xf>
    <xf numFmtId="40" fontId="100" fillId="0" borderId="14" xfId="1" applyNumberFormat="1" applyFont="1" applyBorder="1" applyAlignment="1">
      <alignment vertical="center"/>
    </xf>
    <xf numFmtId="40" fontId="99" fillId="0" borderId="9" xfId="1" applyNumberFormat="1" applyFont="1" applyBorder="1" applyAlignment="1">
      <alignment vertical="center"/>
    </xf>
    <xf numFmtId="40" fontId="101" fillId="0" borderId="14" xfId="1" applyNumberFormat="1" applyFont="1" applyBorder="1" applyAlignment="1">
      <alignment vertical="center"/>
    </xf>
    <xf numFmtId="40" fontId="101" fillId="0" borderId="9" xfId="27" applyNumberFormat="1" applyFont="1" applyBorder="1" applyAlignment="1">
      <alignment vertical="center"/>
    </xf>
    <xf numFmtId="40" fontId="99" fillId="0" borderId="9" xfId="27" quotePrefix="1" applyNumberFormat="1" applyFont="1" applyBorder="1" applyAlignment="1">
      <alignment horizontal="left" vertical="center"/>
    </xf>
    <xf numFmtId="40" fontId="99" fillId="0" borderId="0" xfId="27" quotePrefix="1" applyNumberFormat="1" applyFont="1" applyBorder="1" applyAlignment="1">
      <alignment horizontal="left" vertical="center"/>
    </xf>
    <xf numFmtId="40" fontId="99" fillId="0" borderId="14" xfId="1" quotePrefix="1" applyNumberFormat="1" applyFont="1" applyFill="1" applyBorder="1" applyAlignment="1">
      <alignment horizontal="right" vertical="center"/>
    </xf>
    <xf numFmtId="40" fontId="99" fillId="0" borderId="11" xfId="27" applyNumberFormat="1" applyFont="1" applyBorder="1" applyAlignment="1">
      <alignment vertical="center"/>
    </xf>
    <xf numFmtId="40" fontId="99" fillId="0" borderId="2" xfId="27" applyNumberFormat="1" applyFont="1" applyBorder="1" applyAlignment="1">
      <alignment vertical="center"/>
    </xf>
    <xf numFmtId="40" fontId="99" fillId="0" borderId="2" xfId="27" quotePrefix="1" applyNumberFormat="1" applyFont="1" applyBorder="1" applyAlignment="1">
      <alignment horizontal="left" vertical="center"/>
    </xf>
    <xf numFmtId="40" fontId="99" fillId="0" borderId="13" xfId="1" applyNumberFormat="1" applyFont="1" applyBorder="1" applyAlignment="1">
      <alignment vertical="center"/>
    </xf>
    <xf numFmtId="40" fontId="99" fillId="0" borderId="12" xfId="1" applyNumberFormat="1" applyFont="1" applyBorder="1" applyAlignment="1">
      <alignment vertical="center"/>
    </xf>
    <xf numFmtId="40" fontId="100" fillId="0" borderId="13" xfId="1" applyNumberFormat="1" applyFont="1" applyBorder="1" applyAlignment="1">
      <alignment vertical="center"/>
    </xf>
    <xf numFmtId="40" fontId="97" fillId="0" borderId="3" xfId="27" quotePrefix="1" applyNumberFormat="1" applyFont="1" applyBorder="1" applyAlignment="1">
      <alignment horizontal="right" vertical="center"/>
    </xf>
    <xf numFmtId="40" fontId="97" fillId="0" borderId="16" xfId="27" applyNumberFormat="1" applyFont="1" applyBorder="1" applyAlignment="1">
      <alignment vertical="center"/>
    </xf>
    <xf numFmtId="40" fontId="97" fillId="0" borderId="4" xfId="27" applyNumberFormat="1" applyFont="1" applyBorder="1" applyAlignment="1">
      <alignment vertical="center"/>
    </xf>
    <xf numFmtId="40" fontId="97" fillId="0" borderId="10" xfId="1" applyNumberFormat="1" applyFont="1" applyBorder="1" applyAlignment="1">
      <alignment vertical="center"/>
    </xf>
    <xf numFmtId="40" fontId="97" fillId="0" borderId="10" xfId="1" applyNumberFormat="1" applyFont="1" applyFill="1" applyBorder="1" applyAlignment="1">
      <alignment vertical="center"/>
    </xf>
    <xf numFmtId="40" fontId="111" fillId="0" borderId="10" xfId="1" applyNumberFormat="1" applyFont="1" applyBorder="1" applyAlignment="1">
      <alignment vertical="center"/>
    </xf>
    <xf numFmtId="40" fontId="99" fillId="0" borderId="14" xfId="28" applyNumberFormat="1" applyFont="1" applyBorder="1" applyAlignment="1">
      <alignment vertical="center"/>
    </xf>
    <xf numFmtId="40" fontId="99" fillId="0" borderId="9" xfId="26" applyNumberFormat="1" applyFont="1" applyFill="1" applyBorder="1" applyAlignment="1">
      <alignment vertical="center"/>
    </xf>
    <xf numFmtId="40" fontId="99" fillId="0" borderId="9" xfId="28" applyNumberFormat="1" applyFont="1" applyBorder="1" applyAlignment="1">
      <alignment vertical="center"/>
    </xf>
    <xf numFmtId="40" fontId="99" fillId="0" borderId="8" xfId="26" applyNumberFormat="1" applyFont="1" applyFill="1" applyBorder="1" applyAlignment="1">
      <alignment vertical="center"/>
    </xf>
    <xf numFmtId="40" fontId="103" fillId="0" borderId="14" xfId="28" applyNumberFormat="1" applyFont="1" applyFill="1" applyBorder="1" applyAlignment="1">
      <alignment vertical="center"/>
    </xf>
    <xf numFmtId="40" fontId="103" fillId="0" borderId="14" xfId="26" applyNumberFormat="1" applyFont="1" applyFill="1" applyBorder="1" applyAlignment="1">
      <alignment vertical="center"/>
    </xf>
    <xf numFmtId="40" fontId="99" fillId="0" borderId="9" xfId="1" applyNumberFormat="1" applyFont="1" applyFill="1" applyBorder="1" applyAlignment="1">
      <alignment vertical="center"/>
    </xf>
    <xf numFmtId="40" fontId="99" fillId="0" borderId="14" xfId="28" applyNumberFormat="1" applyFont="1" applyFill="1" applyBorder="1" applyAlignment="1">
      <alignment vertical="center"/>
    </xf>
    <xf numFmtId="40" fontId="99" fillId="0" borderId="13" xfId="28" applyNumberFormat="1" applyFont="1" applyBorder="1" applyAlignment="1">
      <alignment vertical="center"/>
    </xf>
    <xf numFmtId="40" fontId="99" fillId="0" borderId="12" xfId="28" applyNumberFormat="1" applyFont="1" applyBorder="1" applyAlignment="1">
      <alignment vertical="center"/>
    </xf>
    <xf numFmtId="40" fontId="99" fillId="0" borderId="13" xfId="1" quotePrefix="1" applyNumberFormat="1" applyFont="1" applyFill="1" applyBorder="1" applyAlignment="1">
      <alignment horizontal="right" vertical="center"/>
    </xf>
    <xf numFmtId="40" fontId="102" fillId="0" borderId="14" xfId="1" applyNumberFormat="1" applyFont="1" applyBorder="1" applyAlignment="1">
      <alignment vertical="center"/>
    </xf>
    <xf numFmtId="40" fontId="99" fillId="0" borderId="14" xfId="26" applyNumberFormat="1" applyFont="1" applyFill="1" applyBorder="1" applyAlignment="1">
      <alignment vertical="center"/>
    </xf>
    <xf numFmtId="40" fontId="99" fillId="0" borderId="13" xfId="27" applyNumberFormat="1" applyFont="1" applyBorder="1" applyAlignment="1">
      <alignment horizontal="center" vertical="center"/>
    </xf>
    <xf numFmtId="40" fontId="99" fillId="0" borderId="13" xfId="1" applyNumberFormat="1" applyFont="1" applyFill="1" applyBorder="1" applyAlignment="1">
      <alignment vertical="center"/>
    </xf>
    <xf numFmtId="40" fontId="97" fillId="0" borderId="3" xfId="27" quotePrefix="1" applyNumberFormat="1" applyFont="1" applyBorder="1" applyAlignment="1">
      <alignment horizontal="center" vertical="center"/>
    </xf>
    <xf numFmtId="40" fontId="97" fillId="0" borderId="5" xfId="27" applyNumberFormat="1" applyFont="1" applyBorder="1" applyAlignment="1">
      <alignment vertical="center"/>
    </xf>
    <xf numFmtId="40" fontId="97" fillId="0" borderId="5" xfId="27" quotePrefix="1" applyNumberFormat="1" applyFont="1" applyBorder="1" applyAlignment="1">
      <alignment horizontal="left" vertical="center"/>
    </xf>
    <xf numFmtId="40" fontId="97" fillId="0" borderId="8" xfId="27" quotePrefix="1" applyNumberFormat="1" applyFont="1" applyBorder="1" applyAlignment="1">
      <alignment horizontal="center" vertical="center"/>
    </xf>
    <xf numFmtId="40" fontId="99" fillId="0" borderId="8" xfId="27" applyNumberFormat="1" applyFont="1" applyBorder="1" applyAlignment="1">
      <alignment horizontal="center" vertical="center"/>
    </xf>
    <xf numFmtId="40" fontId="99" fillId="0" borderId="0" xfId="28" applyNumberFormat="1" applyFont="1" applyBorder="1" applyAlignment="1">
      <alignment vertical="center"/>
    </xf>
    <xf numFmtId="40" fontId="99" fillId="0" borderId="9" xfId="28" applyNumberFormat="1" applyFont="1" applyBorder="1" applyAlignment="1">
      <alignment horizontal="right" vertical="center"/>
    </xf>
    <xf numFmtId="40" fontId="99" fillId="0" borderId="9" xfId="28" applyNumberFormat="1" applyFont="1" applyFill="1" applyBorder="1" applyAlignment="1">
      <alignment vertical="center"/>
    </xf>
    <xf numFmtId="40" fontId="97" fillId="0" borderId="10" xfId="27" quotePrefix="1" applyNumberFormat="1" applyFont="1" applyBorder="1" applyAlignment="1">
      <alignment horizontal="center" vertical="center"/>
    </xf>
    <xf numFmtId="40" fontId="97" fillId="0" borderId="7" xfId="27" quotePrefix="1" applyNumberFormat="1" applyFont="1" applyBorder="1" applyAlignment="1">
      <alignment horizontal="left" vertical="center"/>
    </xf>
    <xf numFmtId="40" fontId="97" fillId="0" borderId="6" xfId="27" applyNumberFormat="1" applyFont="1" applyBorder="1" applyAlignment="1">
      <alignment vertical="center"/>
    </xf>
    <xf numFmtId="40" fontId="99" fillId="0" borderId="14" xfId="26" applyNumberFormat="1" applyFont="1" applyBorder="1" applyAlignment="1">
      <alignment horizontal="center" vertical="center"/>
    </xf>
    <xf numFmtId="40" fontId="99" fillId="0" borderId="10" xfId="1" applyNumberFormat="1" applyFont="1" applyBorder="1" applyAlignment="1">
      <alignment vertical="center"/>
    </xf>
    <xf numFmtId="40" fontId="99" fillId="0" borderId="10" xfId="1" applyNumberFormat="1" applyFont="1" applyFill="1" applyBorder="1" applyAlignment="1">
      <alignment vertical="center"/>
    </xf>
    <xf numFmtId="40" fontId="100" fillId="0" borderId="10" xfId="1" applyNumberFormat="1" applyFont="1" applyBorder="1" applyAlignment="1">
      <alignment vertical="center"/>
    </xf>
    <xf numFmtId="40" fontId="101" fillId="0" borderId="10" xfId="1" applyNumberFormat="1" applyFont="1" applyBorder="1" applyAlignment="1">
      <alignment vertical="center"/>
    </xf>
    <xf numFmtId="40" fontId="99" fillId="0" borderId="14" xfId="1" quotePrefix="1" applyNumberFormat="1" applyFont="1" applyBorder="1" applyAlignment="1">
      <alignment vertical="center"/>
    </xf>
    <xf numFmtId="40" fontId="99" fillId="0" borderId="13" xfId="26" applyNumberFormat="1" applyFont="1" applyBorder="1" applyAlignment="1">
      <alignment horizontal="center" vertical="center"/>
    </xf>
    <xf numFmtId="40" fontId="99" fillId="0" borderId="0" xfId="1" applyNumberFormat="1" applyFont="1" applyBorder="1" applyAlignment="1"/>
    <xf numFmtId="40" fontId="99" fillId="0" borderId="0" xfId="1" applyNumberFormat="1" applyFont="1" applyFill="1" applyBorder="1" applyAlignment="1"/>
    <xf numFmtId="40" fontId="99" fillId="0" borderId="0" xfId="26" applyNumberFormat="1" applyFont="1" applyAlignment="1"/>
    <xf numFmtId="40" fontId="99" fillId="0" borderId="0" xfId="26" applyNumberFormat="1" applyFont="1" applyFill="1" applyBorder="1" applyAlignment="1">
      <alignment horizontal="right"/>
    </xf>
    <xf numFmtId="40" fontId="99" fillId="0" borderId="0" xfId="26" applyNumberFormat="1" applyFont="1" applyAlignment="1">
      <alignment horizontal="center" vertical="center"/>
    </xf>
    <xf numFmtId="40" fontId="99" fillId="0" borderId="0" xfId="26" applyNumberFormat="1" applyFont="1" applyFill="1"/>
    <xf numFmtId="195" fontId="99" fillId="0" borderId="8" xfId="27" applyNumberFormat="1" applyFont="1" applyBorder="1" applyAlignment="1">
      <alignment horizontal="center" vertical="center"/>
    </xf>
    <xf numFmtId="195" fontId="99" fillId="0" borderId="11" xfId="27" applyNumberFormat="1" applyFont="1" applyBorder="1" applyAlignment="1">
      <alignment horizontal="center" vertical="center"/>
    </xf>
    <xf numFmtId="167" fontId="97" fillId="0" borderId="0" xfId="1" quotePrefix="1" applyNumberFormat="1" applyFont="1" applyAlignment="1" applyProtection="1">
      <alignment horizontal="left"/>
    </xf>
    <xf numFmtId="167" fontId="99" fillId="0" borderId="0" xfId="1" applyNumberFormat="1" applyFont="1" applyAlignment="1">
      <alignment horizontal="centerContinuous"/>
    </xf>
    <xf numFmtId="167" fontId="99" fillId="0" borderId="0" xfId="1" applyNumberFormat="1" applyFont="1"/>
    <xf numFmtId="167" fontId="99" fillId="0" borderId="0" xfId="1" applyNumberFormat="1" applyFont="1" applyAlignment="1" applyProtection="1">
      <alignment horizontal="left"/>
    </xf>
    <xf numFmtId="167" fontId="97" fillId="0" borderId="10" xfId="1" applyNumberFormat="1" applyFont="1" applyBorder="1" applyAlignment="1">
      <alignment horizontal="center" vertical="center" wrapText="1"/>
    </xf>
    <xf numFmtId="167" fontId="97" fillId="0" borderId="3" xfId="1" applyNumberFormat="1" applyFont="1" applyBorder="1" applyAlignment="1">
      <alignment horizontal="center" vertical="center"/>
    </xf>
    <xf numFmtId="167" fontId="97" fillId="0" borderId="13" xfId="1" applyNumberFormat="1" applyFont="1" applyBorder="1" applyAlignment="1">
      <alignment horizontal="center" vertical="center"/>
    </xf>
    <xf numFmtId="167" fontId="97" fillId="0" borderId="11" xfId="1" applyNumberFormat="1" applyFont="1" applyBorder="1" applyAlignment="1">
      <alignment horizontal="center" vertical="center"/>
    </xf>
    <xf numFmtId="167" fontId="97" fillId="0" borderId="13" xfId="1" applyNumberFormat="1" applyFont="1" applyBorder="1" applyAlignment="1">
      <alignment horizontal="center" vertical="center" wrapText="1"/>
    </xf>
    <xf numFmtId="167" fontId="97" fillId="0" borderId="10" xfId="1" quotePrefix="1" applyNumberFormat="1" applyFont="1" applyBorder="1" applyAlignment="1">
      <alignment horizontal="center" vertical="center"/>
    </xf>
    <xf numFmtId="167" fontId="97" fillId="0" borderId="16" xfId="1" applyNumberFormat="1" applyFont="1" applyBorder="1" applyAlignment="1">
      <alignment horizontal="left" vertical="center"/>
    </xf>
    <xf numFmtId="167" fontId="97" fillId="0" borderId="16" xfId="1" applyNumberFormat="1" applyFont="1" applyBorder="1"/>
    <xf numFmtId="167" fontId="97" fillId="0" borderId="10" xfId="1" applyNumberFormat="1" applyFont="1" applyBorder="1" applyAlignment="1" applyProtection="1">
      <alignment horizontal="right"/>
    </xf>
    <xf numFmtId="167" fontId="97" fillId="0" borderId="3" xfId="1" applyNumberFormat="1" applyFont="1" applyBorder="1" applyAlignment="1" applyProtection="1">
      <alignment horizontal="right"/>
    </xf>
    <xf numFmtId="167" fontId="97" fillId="0" borderId="0" xfId="1" applyNumberFormat="1" applyFont="1"/>
    <xf numFmtId="167" fontId="99" fillId="0" borderId="14" xfId="1" applyNumberFormat="1" applyFont="1" applyBorder="1" applyAlignment="1">
      <alignment horizontal="center" vertical="center"/>
    </xf>
    <xf numFmtId="167" fontId="99" fillId="0" borderId="14" xfId="1" applyNumberFormat="1" applyFont="1" applyBorder="1" applyAlignment="1" applyProtection="1">
      <alignment horizontal="right"/>
    </xf>
    <xf numFmtId="167" fontId="99" fillId="0" borderId="0" xfId="1" applyNumberFormat="1" applyFont="1" applyBorder="1" applyAlignment="1">
      <alignment horizontal="right"/>
    </xf>
    <xf numFmtId="167" fontId="99" fillId="0" borderId="0" xfId="1" quotePrefix="1" applyNumberFormat="1" applyFont="1" applyBorder="1" applyAlignment="1">
      <alignment horizontal="left"/>
    </xf>
    <xf numFmtId="167" fontId="97" fillId="0" borderId="14" xfId="1" quotePrefix="1" applyNumberFormat="1" applyFont="1" applyBorder="1" applyAlignment="1">
      <alignment horizontal="center" vertical="center"/>
    </xf>
    <xf numFmtId="167" fontId="97" fillId="0" borderId="0" xfId="1" applyNumberFormat="1" applyFont="1" applyBorder="1" applyAlignment="1">
      <alignment horizontal="left" vertical="center"/>
    </xf>
    <xf numFmtId="167" fontId="97" fillId="0" borderId="0" xfId="1" applyNumberFormat="1" applyFont="1" applyBorder="1"/>
    <xf numFmtId="167" fontId="97" fillId="0" borderId="0" xfId="1" quotePrefix="1" applyNumberFormat="1" applyFont="1" applyBorder="1" applyAlignment="1">
      <alignment horizontal="left"/>
    </xf>
    <xf numFmtId="167" fontId="97" fillId="0" borderId="14" xfId="1" applyNumberFormat="1" applyFont="1" applyBorder="1" applyAlignment="1" applyProtection="1">
      <alignment horizontal="right"/>
    </xf>
    <xf numFmtId="167" fontId="97" fillId="0" borderId="0" xfId="1" quotePrefix="1" applyNumberFormat="1" applyFont="1" applyBorder="1" applyAlignment="1">
      <alignment horizontal="right"/>
    </xf>
    <xf numFmtId="167" fontId="97" fillId="0" borderId="14" xfId="1" applyNumberFormat="1" applyFont="1" applyBorder="1" applyAlignment="1">
      <alignment horizontal="center" vertical="center"/>
    </xf>
    <xf numFmtId="167" fontId="97" fillId="0" borderId="8" xfId="1" applyNumberFormat="1" applyFont="1" applyBorder="1" applyAlignment="1" applyProtection="1">
      <alignment horizontal="right"/>
    </xf>
    <xf numFmtId="167" fontId="99" fillId="0" borderId="0" xfId="1" applyNumberFormat="1" applyFont="1" applyBorder="1" applyAlignment="1">
      <alignment horizontal="left"/>
    </xf>
    <xf numFmtId="167" fontId="97" fillId="0" borderId="8" xfId="1" quotePrefix="1" applyNumberFormat="1" applyFont="1" applyBorder="1" applyAlignment="1" applyProtection="1">
      <alignment horizontal="right"/>
    </xf>
    <xf numFmtId="167" fontId="99" fillId="0" borderId="8" xfId="1" quotePrefix="1" applyNumberFormat="1" applyFont="1" applyBorder="1" applyAlignment="1" applyProtection="1">
      <alignment horizontal="right"/>
    </xf>
    <xf numFmtId="167" fontId="99" fillId="0" borderId="13" xfId="1" applyNumberFormat="1" applyFont="1" applyBorder="1" applyAlignment="1">
      <alignment horizontal="center" vertical="center"/>
    </xf>
    <xf numFmtId="167" fontId="99" fillId="0" borderId="2" xfId="1" quotePrefix="1" applyNumberFormat="1" applyFont="1" applyBorder="1" applyAlignment="1">
      <alignment horizontal="left"/>
    </xf>
    <xf numFmtId="167" fontId="99" fillId="0" borderId="2" xfId="1" applyNumberFormat="1" applyFont="1" applyBorder="1" applyAlignment="1">
      <alignment horizontal="left"/>
    </xf>
    <xf numFmtId="167" fontId="99" fillId="0" borderId="13" xfId="1" applyNumberFormat="1" applyFont="1" applyBorder="1" applyAlignment="1" applyProtection="1">
      <alignment horizontal="right"/>
    </xf>
    <xf numFmtId="167" fontId="99" fillId="0" borderId="11" xfId="1" quotePrefix="1" applyNumberFormat="1" applyFont="1" applyBorder="1" applyAlignment="1" applyProtection="1">
      <alignment horizontal="right"/>
    </xf>
    <xf numFmtId="167" fontId="97" fillId="0" borderId="0" xfId="1" applyNumberFormat="1" applyFont="1" applyBorder="1" applyAlignment="1">
      <alignment horizontal="left"/>
    </xf>
    <xf numFmtId="167" fontId="99" fillId="0" borderId="2" xfId="1" applyNumberFormat="1" applyFont="1" applyBorder="1" applyAlignment="1">
      <alignment horizontal="right"/>
    </xf>
    <xf numFmtId="167" fontId="97" fillId="0" borderId="0" xfId="1" applyNumberFormat="1" applyFont="1" applyBorder="1" applyAlignment="1">
      <alignment vertical="center"/>
    </xf>
    <xf numFmtId="167" fontId="97" fillId="0" borderId="0" xfId="1" applyNumberFormat="1" applyFont="1" applyBorder="1" applyAlignment="1" applyProtection="1">
      <alignment horizontal="left"/>
    </xf>
    <xf numFmtId="167" fontId="97" fillId="0" borderId="14" xfId="1" applyNumberFormat="1" applyFont="1" applyBorder="1"/>
    <xf numFmtId="167" fontId="97" fillId="0" borderId="8" xfId="1" applyNumberFormat="1" applyFont="1" applyBorder="1"/>
    <xf numFmtId="167" fontId="99" fillId="0" borderId="0" xfId="1" applyNumberFormat="1" applyFont="1" applyBorder="1" applyAlignment="1" applyProtection="1">
      <alignment horizontal="left"/>
    </xf>
    <xf numFmtId="167" fontId="99" fillId="0" borderId="14" xfId="1" applyNumberFormat="1" applyFont="1" applyBorder="1"/>
    <xf numFmtId="167" fontId="99" fillId="0" borderId="0" xfId="1" applyNumberFormat="1" applyFont="1" applyBorder="1" applyAlignment="1" applyProtection="1">
      <alignment horizontal="right"/>
    </xf>
    <xf numFmtId="167" fontId="99" fillId="0" borderId="2" xfId="1" applyNumberFormat="1" applyFont="1" applyBorder="1"/>
    <xf numFmtId="167" fontId="99" fillId="0" borderId="13" xfId="1" applyNumberFormat="1" applyFont="1" applyBorder="1"/>
    <xf numFmtId="167" fontId="97" fillId="0" borderId="14" xfId="1" quotePrefix="1" applyNumberFormat="1" applyFont="1" applyBorder="1" applyAlignment="1">
      <alignment horizontal="center" vertical="center" wrapText="1"/>
    </xf>
    <xf numFmtId="167" fontId="97" fillId="0" borderId="14" xfId="1" applyNumberFormat="1" applyFont="1" applyBorder="1" applyAlignment="1">
      <alignment vertical="center" wrapText="1"/>
    </xf>
    <xf numFmtId="167" fontId="97" fillId="0" borderId="0" xfId="1" applyNumberFormat="1" applyFont="1" applyAlignment="1">
      <alignment vertical="center" wrapText="1"/>
    </xf>
    <xf numFmtId="167" fontId="97" fillId="0" borderId="8" xfId="1" applyNumberFormat="1" applyFont="1" applyBorder="1" applyAlignment="1">
      <alignment horizontal="left" vertical="center"/>
    </xf>
    <xf numFmtId="167" fontId="97" fillId="0" borderId="9" xfId="1" applyNumberFormat="1" applyFont="1" applyBorder="1"/>
    <xf numFmtId="167" fontId="97" fillId="0" borderId="0" xfId="1" quotePrefix="1" applyNumberFormat="1" applyFont="1" applyBorder="1" applyAlignment="1">
      <alignment horizontal="left" vertical="center"/>
    </xf>
    <xf numFmtId="167" fontId="99" fillId="0" borderId="9" xfId="1" applyNumberFormat="1" applyFont="1" applyBorder="1" applyAlignment="1" applyProtection="1">
      <alignment horizontal="left"/>
    </xf>
    <xf numFmtId="167" fontId="97" fillId="0" borderId="14" xfId="1" quotePrefix="1" applyNumberFormat="1" applyFont="1" applyFill="1" applyBorder="1" applyAlignment="1">
      <alignment horizontal="center" vertical="center"/>
    </xf>
    <xf numFmtId="167" fontId="97" fillId="0" borderId="14" xfId="1" applyNumberFormat="1" applyFont="1" applyFill="1" applyBorder="1" applyAlignment="1">
      <alignment vertical="center"/>
    </xf>
    <xf numFmtId="167" fontId="97" fillId="0" borderId="0" xfId="1" applyNumberFormat="1" applyFont="1" applyFill="1" applyAlignment="1">
      <alignment vertical="center"/>
    </xf>
    <xf numFmtId="167" fontId="97" fillId="0" borderId="13" xfId="1" quotePrefix="1" applyNumberFormat="1" applyFont="1" applyBorder="1" applyAlignment="1">
      <alignment horizontal="center" vertical="center"/>
    </xf>
    <xf numFmtId="167" fontId="97" fillId="0" borderId="11" xfId="1" quotePrefix="1" applyNumberFormat="1" applyFont="1" applyBorder="1" applyAlignment="1">
      <alignment horizontal="left" vertical="center"/>
    </xf>
    <xf numFmtId="167" fontId="97" fillId="0" borderId="2" xfId="1" applyNumberFormat="1" applyFont="1" applyBorder="1"/>
    <xf numFmtId="167" fontId="97" fillId="0" borderId="2" xfId="1" applyNumberFormat="1" applyFont="1" applyBorder="1" applyAlignment="1" applyProtection="1">
      <alignment horizontal="left"/>
    </xf>
    <xf numFmtId="167" fontId="97" fillId="0" borderId="13" xfId="1" applyNumberFormat="1" applyFont="1" applyBorder="1"/>
    <xf numFmtId="167" fontId="99" fillId="0" borderId="0" xfId="1" applyNumberFormat="1" applyFont="1" applyAlignment="1">
      <alignment horizontal="center" vertical="center"/>
    </xf>
    <xf numFmtId="40" fontId="111" fillId="0" borderId="0" xfId="1" quotePrefix="1" applyNumberFormat="1" applyFont="1" applyAlignment="1" applyProtection="1">
      <alignment horizontal="left"/>
    </xf>
    <xf numFmtId="40" fontId="101" fillId="0" borderId="0" xfId="1" applyNumberFormat="1" applyFont="1" applyAlignment="1" applyProtection="1">
      <alignment horizontal="left"/>
    </xf>
    <xf numFmtId="40" fontId="111" fillId="0" borderId="10" xfId="1" applyNumberFormat="1" applyFont="1" applyBorder="1" applyAlignment="1">
      <alignment horizontal="center" vertical="center" wrapText="1"/>
    </xf>
    <xf numFmtId="40" fontId="111" fillId="0" borderId="13" xfId="1" applyNumberFormat="1" applyFont="1" applyBorder="1" applyAlignment="1">
      <alignment horizontal="center" vertical="center" wrapText="1"/>
    </xf>
    <xf numFmtId="40" fontId="111" fillId="0" borderId="10" xfId="1" applyNumberFormat="1" applyFont="1" applyBorder="1" applyAlignment="1" applyProtection="1">
      <alignment horizontal="right"/>
    </xf>
    <xf numFmtId="40" fontId="101" fillId="0" borderId="14" xfId="1" applyNumberFormat="1" applyFont="1" applyBorder="1" applyAlignment="1" applyProtection="1">
      <alignment horizontal="right"/>
    </xf>
    <xf numFmtId="40" fontId="111" fillId="0" borderId="14" xfId="1" applyNumberFormat="1" applyFont="1" applyBorder="1" applyAlignment="1" applyProtection="1">
      <alignment horizontal="right"/>
    </xf>
    <xf numFmtId="40" fontId="101" fillId="0" borderId="13" xfId="1" applyNumberFormat="1" applyFont="1" applyBorder="1" applyAlignment="1" applyProtection="1">
      <alignment horizontal="right"/>
    </xf>
    <xf numFmtId="40" fontId="111" fillId="0" borderId="14" xfId="1" applyNumberFormat="1" applyFont="1" applyBorder="1" applyAlignment="1" applyProtection="1">
      <alignment horizontal="right" vertical="center"/>
    </xf>
    <xf numFmtId="40" fontId="111" fillId="0" borderId="14" xfId="1" applyNumberFormat="1" applyFont="1" applyFill="1" applyBorder="1" applyAlignment="1" applyProtection="1">
      <alignment horizontal="right" vertical="center"/>
    </xf>
    <xf numFmtId="40" fontId="111" fillId="0" borderId="13" xfId="1" applyNumberFormat="1" applyFont="1" applyBorder="1" applyAlignment="1" applyProtection="1">
      <alignment horizontal="right"/>
    </xf>
    <xf numFmtId="40" fontId="101" fillId="0" borderId="0" xfId="1" applyNumberFormat="1" applyFont="1"/>
    <xf numFmtId="43" fontId="35" fillId="0" borderId="13" xfId="1" applyFont="1" applyBorder="1" applyAlignment="1" applyProtection="1">
      <alignment horizontal="center" vertical="center"/>
    </xf>
    <xf numFmtId="40" fontId="109" fillId="0" borderId="10" xfId="1" applyNumberFormat="1" applyFont="1" applyFill="1" applyBorder="1" applyAlignment="1">
      <alignment horizontal="center" vertical="center"/>
    </xf>
    <xf numFmtId="40" fontId="109" fillId="0" borderId="10" xfId="1" applyNumberFormat="1" applyFont="1" applyBorder="1" applyAlignment="1">
      <alignment horizontal="center" vertical="center"/>
    </xf>
    <xf numFmtId="40" fontId="91" fillId="0" borderId="10" xfId="1" applyNumberFormat="1" applyFont="1" applyBorder="1" applyAlignment="1">
      <alignment horizontal="center" vertical="center"/>
    </xf>
    <xf numFmtId="38" fontId="97" fillId="0" borderId="1" xfId="1" applyNumberFormat="1" applyFont="1" applyBorder="1" applyAlignment="1">
      <alignment vertical="center"/>
    </xf>
    <xf numFmtId="38" fontId="97" fillId="0" borderId="1" xfId="1" applyNumberFormat="1" applyFont="1" applyFill="1" applyBorder="1" applyAlignment="1">
      <alignment vertical="center"/>
    </xf>
    <xf numFmtId="38" fontId="97" fillId="0" borderId="14" xfId="1" applyNumberFormat="1" applyFont="1" applyBorder="1" applyAlignment="1">
      <alignment vertical="center"/>
    </xf>
    <xf numFmtId="38" fontId="97" fillId="0" borderId="14" xfId="1" applyNumberFormat="1" applyFont="1" applyFill="1" applyBorder="1" applyAlignment="1">
      <alignment vertical="center"/>
    </xf>
    <xf numFmtId="38" fontId="99" fillId="0" borderId="14" xfId="1" applyNumberFormat="1" applyFont="1" applyBorder="1" applyAlignment="1">
      <alignment vertical="center"/>
    </xf>
    <xf numFmtId="38" fontId="99" fillId="0" borderId="14" xfId="1" applyNumberFormat="1" applyFont="1" applyFill="1" applyBorder="1" applyAlignment="1">
      <alignment vertical="center"/>
    </xf>
    <xf numFmtId="38" fontId="99" fillId="0" borderId="13" xfId="1" applyNumberFormat="1" applyFont="1" applyBorder="1" applyAlignment="1">
      <alignment vertical="center"/>
    </xf>
    <xf numFmtId="38" fontId="97" fillId="0" borderId="10" xfId="1" applyNumberFormat="1" applyFont="1" applyBorder="1" applyAlignment="1">
      <alignment vertical="center"/>
    </xf>
    <xf numFmtId="38" fontId="97" fillId="0" borderId="10" xfId="1" applyNumberFormat="1" applyFont="1" applyFill="1" applyBorder="1" applyAlignment="1">
      <alignment vertical="center"/>
    </xf>
    <xf numFmtId="38" fontId="99" fillId="0" borderId="14" xfId="28" applyNumberFormat="1" applyFont="1" applyBorder="1" applyAlignment="1">
      <alignment vertical="center"/>
    </xf>
    <xf numFmtId="38" fontId="99" fillId="0" borderId="9" xfId="26" applyNumberFormat="1" applyFont="1" applyFill="1" applyBorder="1" applyAlignment="1">
      <alignment vertical="center"/>
    </xf>
    <xf numFmtId="38" fontId="99" fillId="0" borderId="8" xfId="28" applyNumberFormat="1" applyFont="1" applyBorder="1" applyAlignment="1">
      <alignment vertical="center"/>
    </xf>
    <xf numFmtId="38" fontId="99" fillId="0" borderId="8" xfId="26" applyNumberFormat="1" applyFont="1" applyFill="1" applyBorder="1" applyAlignment="1">
      <alignment vertical="center"/>
    </xf>
    <xf numFmtId="38" fontId="99" fillId="0" borderId="9" xfId="1" applyNumberFormat="1" applyFont="1" applyFill="1" applyBorder="1" applyAlignment="1">
      <alignment vertical="center"/>
    </xf>
    <xf numFmtId="38" fontId="99" fillId="0" borderId="14" xfId="28" applyNumberFormat="1" applyFont="1" applyFill="1" applyBorder="1" applyAlignment="1">
      <alignment vertical="center"/>
    </xf>
    <xf numFmtId="38" fontId="99" fillId="0" borderId="13" xfId="28" applyNumberFormat="1" applyFont="1" applyBorder="1" applyAlignment="1">
      <alignment vertical="center"/>
    </xf>
    <xf numFmtId="38" fontId="99" fillId="0" borderId="13" xfId="28" applyNumberFormat="1" applyFont="1" applyFill="1" applyBorder="1" applyAlignment="1">
      <alignment vertical="center"/>
    </xf>
    <xf numFmtId="38" fontId="99" fillId="0" borderId="13" xfId="1" applyNumberFormat="1" applyFont="1" applyFill="1" applyBorder="1" applyAlignment="1">
      <alignment vertical="center"/>
    </xf>
    <xf numFmtId="38" fontId="99" fillId="0" borderId="8" xfId="1" applyNumberFormat="1" applyFont="1" applyFill="1" applyBorder="1" applyAlignment="1">
      <alignment vertical="center"/>
    </xf>
    <xf numFmtId="38" fontId="99" fillId="0" borderId="12" xfId="26" applyNumberFormat="1" applyFont="1" applyFill="1" applyBorder="1" applyAlignment="1">
      <alignment vertical="center"/>
    </xf>
    <xf numFmtId="38" fontId="99" fillId="0" borderId="10" xfId="1" applyNumberFormat="1" applyFont="1" applyBorder="1" applyAlignment="1">
      <alignment vertical="center"/>
    </xf>
    <xf numFmtId="38" fontId="99" fillId="0" borderId="10" xfId="1" applyNumberFormat="1" applyFont="1" applyFill="1" applyBorder="1" applyAlignment="1">
      <alignment vertical="center"/>
    </xf>
    <xf numFmtId="38" fontId="99" fillId="0" borderId="14" xfId="1" quotePrefix="1" applyNumberFormat="1" applyFont="1" applyBorder="1" applyAlignment="1">
      <alignment vertical="center"/>
    </xf>
    <xf numFmtId="38" fontId="99" fillId="0" borderId="9" xfId="28" applyNumberFormat="1" applyFont="1" applyFill="1" applyBorder="1" applyAlignment="1">
      <alignment vertical="center"/>
    </xf>
    <xf numFmtId="38" fontId="99" fillId="0" borderId="0" xfId="1" applyNumberFormat="1" applyFont="1" applyBorder="1" applyAlignment="1"/>
    <xf numFmtId="38" fontId="99" fillId="0" borderId="0" xfId="1" applyNumberFormat="1" applyFont="1" applyFill="1" applyBorder="1" applyAlignment="1"/>
    <xf numFmtId="38" fontId="99" fillId="0" borderId="0" xfId="26" applyNumberFormat="1" applyFont="1" applyAlignment="1"/>
    <xf numFmtId="38" fontId="99" fillId="0" borderId="0" xfId="26" applyNumberFormat="1" applyFont="1" applyFill="1" applyAlignment="1"/>
    <xf numFmtId="196" fontId="76" fillId="0" borderId="0" xfId="1" applyNumberFormat="1" applyFont="1" applyBorder="1" applyAlignment="1">
      <alignment horizontal="center" vertical="center"/>
    </xf>
    <xf numFmtId="196" fontId="76" fillId="0" borderId="2" xfId="1" applyNumberFormat="1" applyFont="1" applyBorder="1" applyAlignment="1">
      <alignment horizontal="center" vertical="center"/>
    </xf>
    <xf numFmtId="43" fontId="76" fillId="0" borderId="0" xfId="1" applyNumberFormat="1" applyFont="1" applyBorder="1" applyAlignment="1">
      <alignment horizontal="center" vertical="center"/>
    </xf>
    <xf numFmtId="43" fontId="110" fillId="0" borderId="14" xfId="1" applyFont="1" applyFill="1" applyBorder="1" applyAlignment="1">
      <alignment horizontal="center" vertical="center"/>
    </xf>
    <xf numFmtId="40" fontId="91" fillId="0" borderId="10" xfId="1" applyNumberFormat="1" applyFont="1" applyFill="1" applyBorder="1" applyAlignment="1">
      <alignment horizontal="center" vertical="center"/>
    </xf>
    <xf numFmtId="0" fontId="45" fillId="0" borderId="16" xfId="36" applyFont="1" applyBorder="1" applyAlignment="1">
      <alignment vertical="center"/>
    </xf>
    <xf numFmtId="0" fontId="45" fillId="0" borderId="0" xfId="36" applyFont="1" applyBorder="1" applyAlignment="1">
      <alignment vertical="center"/>
    </xf>
    <xf numFmtId="0" fontId="45" fillId="0" borderId="0" xfId="36" applyNumberFormat="1" applyFont="1" applyFill="1" applyBorder="1" applyAlignment="1" applyProtection="1">
      <alignment vertical="center"/>
    </xf>
    <xf numFmtId="0" fontId="45" fillId="0" borderId="0" xfId="36" applyFont="1" applyBorder="1" applyAlignment="1">
      <alignment vertical="center" wrapText="1"/>
    </xf>
    <xf numFmtId="0" fontId="45" fillId="0" borderId="2" xfId="36" applyFont="1" applyBorder="1" applyAlignment="1">
      <alignment vertical="center"/>
    </xf>
    <xf numFmtId="0" fontId="34" fillId="0" borderId="4" xfId="26" quotePrefix="1" applyFont="1" applyBorder="1" applyAlignment="1">
      <alignment horizontal="left"/>
    </xf>
    <xf numFmtId="0" fontId="34" fillId="0" borderId="3" xfId="26" applyFont="1" applyBorder="1" applyAlignment="1">
      <alignment vertical="center"/>
    </xf>
    <xf numFmtId="0" fontId="34" fillId="0" borderId="4" xfId="26" quotePrefix="1" applyFont="1" applyBorder="1" applyAlignment="1">
      <alignment horizontal="left" vertical="center"/>
    </xf>
    <xf numFmtId="170" fontId="115" fillId="0" borderId="10" xfId="26" applyNumberFormat="1" applyFont="1" applyBorder="1" applyAlignment="1">
      <alignment horizontal="center" vertical="center"/>
    </xf>
    <xf numFmtId="43" fontId="122" fillId="0" borderId="10" xfId="1" applyFont="1" applyBorder="1" applyAlignment="1">
      <alignment horizontal="center" vertical="center"/>
    </xf>
    <xf numFmtId="0" fontId="34" fillId="0" borderId="8" xfId="26" applyFont="1" applyBorder="1" applyAlignment="1">
      <alignment vertical="center"/>
    </xf>
    <xf numFmtId="0" fontId="34" fillId="0" borderId="9" xfId="26" quotePrefix="1" applyFont="1" applyBorder="1" applyAlignment="1">
      <alignment horizontal="left" vertical="center"/>
    </xf>
    <xf numFmtId="43" fontId="122" fillId="0" borderId="14" xfId="1" applyFont="1" applyBorder="1" applyAlignment="1">
      <alignment horizontal="center" vertical="center"/>
    </xf>
    <xf numFmtId="0" fontId="34" fillId="0" borderId="11" xfId="26" applyFont="1" applyBorder="1" applyAlignment="1">
      <alignment vertical="center"/>
    </xf>
    <xf numFmtId="0" fontId="34" fillId="0" borderId="12" xfId="26" quotePrefix="1" applyFont="1" applyBorder="1" applyAlignment="1">
      <alignment horizontal="left" vertical="center"/>
    </xf>
    <xf numFmtId="43" fontId="122" fillId="0" borderId="13" xfId="1" applyFont="1" applyBorder="1" applyAlignment="1">
      <alignment horizontal="center" vertical="center"/>
    </xf>
    <xf numFmtId="43" fontId="121" fillId="0" borderId="14" xfId="1" applyFont="1" applyBorder="1" applyAlignment="1">
      <alignment horizontal="center" vertical="center"/>
    </xf>
    <xf numFmtId="170" fontId="115" fillId="0" borderId="3" xfId="26" applyNumberFormat="1" applyFont="1" applyBorder="1" applyAlignment="1">
      <alignment horizontal="center" vertical="center"/>
    </xf>
    <xf numFmtId="170" fontId="115" fillId="0" borderId="8" xfId="26" applyNumberFormat="1" applyFont="1" applyBorder="1" applyAlignment="1">
      <alignment horizontal="center" vertical="center"/>
    </xf>
    <xf numFmtId="43" fontId="115" fillId="0" borderId="10" xfId="1" applyFont="1" applyBorder="1" applyAlignment="1">
      <alignment horizontal="center" vertical="center"/>
    </xf>
    <xf numFmtId="43" fontId="115" fillId="0" borderId="13" xfId="1" applyFont="1" applyBorder="1" applyAlignment="1">
      <alignment horizontal="center" vertical="center"/>
    </xf>
    <xf numFmtId="170" fontId="116" fillId="0" borderId="13" xfId="26" quotePrefix="1" applyNumberFormat="1" applyFont="1" applyBorder="1" applyAlignment="1">
      <alignment horizontal="right" vertical="center"/>
    </xf>
    <xf numFmtId="170" fontId="116" fillId="0" borderId="11" xfId="26" applyNumberFormat="1" applyFont="1" applyBorder="1" applyAlignment="1">
      <alignment horizontal="right" vertical="center"/>
    </xf>
    <xf numFmtId="43" fontId="59" fillId="0" borderId="14" xfId="1" applyFont="1" applyFill="1" applyBorder="1" applyAlignment="1" applyProtection="1">
      <alignment horizontal="right"/>
    </xf>
    <xf numFmtId="43" fontId="44" fillId="0" borderId="1" xfId="1" applyFont="1" applyFill="1" applyBorder="1" applyAlignment="1" applyProtection="1">
      <alignment vertical="center"/>
    </xf>
    <xf numFmtId="43" fontId="107" fillId="3" borderId="1" xfId="1" applyFont="1" applyFill="1" applyBorder="1" applyAlignment="1" applyProtection="1">
      <alignment horizontal="center" vertical="center"/>
    </xf>
    <xf numFmtId="43" fontId="107" fillId="3" borderId="1" xfId="1" applyFont="1" applyFill="1" applyBorder="1" applyAlignment="1" applyProtection="1">
      <alignment vertical="center"/>
    </xf>
    <xf numFmtId="167" fontId="91" fillId="2" borderId="1" xfId="1" applyNumberFormat="1" applyFont="1" applyFill="1" applyBorder="1" applyAlignment="1" applyProtection="1">
      <alignment vertical="center"/>
    </xf>
    <xf numFmtId="167" fontId="91" fillId="2" borderId="1" xfId="1" applyNumberFormat="1" applyFont="1" applyFill="1" applyBorder="1" applyAlignment="1" applyProtection="1">
      <alignment horizontal="center" vertical="center"/>
    </xf>
    <xf numFmtId="167" fontId="91" fillId="3" borderId="1" xfId="1" applyNumberFormat="1" applyFont="1" applyFill="1" applyBorder="1" applyAlignment="1">
      <alignment horizontal="right" vertical="center"/>
    </xf>
    <xf numFmtId="40" fontId="91" fillId="0" borderId="1" xfId="1" applyNumberFormat="1" applyFont="1" applyFill="1" applyBorder="1" applyAlignment="1">
      <alignment horizontal="left" vertical="center" wrapText="1"/>
    </xf>
    <xf numFmtId="43" fontId="40" fillId="0" borderId="0" xfId="1" applyFont="1" applyFill="1" applyBorder="1" applyAlignment="1">
      <alignment vertical="top"/>
    </xf>
    <xf numFmtId="43" fontId="45" fillId="0" borderId="14" xfId="1" applyFont="1" applyFill="1" applyBorder="1" applyAlignment="1">
      <alignment horizontal="right" vertical="center"/>
    </xf>
    <xf numFmtId="43" fontId="45" fillId="3" borderId="14" xfId="1" applyFont="1" applyFill="1" applyBorder="1" applyAlignment="1">
      <alignment horizontal="right" vertical="center"/>
    </xf>
    <xf numFmtId="43" fontId="45" fillId="0" borderId="9" xfId="1" applyFont="1" applyFill="1" applyBorder="1" applyAlignment="1">
      <alignment horizontal="right" vertical="center"/>
    </xf>
    <xf numFmtId="43" fontId="45" fillId="3" borderId="9" xfId="1" applyFont="1" applyFill="1" applyBorder="1" applyAlignment="1">
      <alignment horizontal="right" vertical="center"/>
    </xf>
    <xf numFmtId="43" fontId="91" fillId="0" borderId="9" xfId="1" applyFont="1" applyFill="1" applyBorder="1" applyAlignment="1">
      <alignment horizontal="right" vertical="center"/>
    </xf>
    <xf numFmtId="43" fontId="45" fillId="3" borderId="13" xfId="1" applyFont="1" applyFill="1" applyBorder="1" applyAlignment="1">
      <alignment horizontal="right" vertical="center"/>
    </xf>
    <xf numFmtId="43" fontId="91" fillId="0" borderId="6" xfId="1" applyFont="1" applyFill="1" applyBorder="1" applyAlignment="1">
      <alignment horizontal="right" vertical="center"/>
    </xf>
    <xf numFmtId="43" fontId="91" fillId="3" borderId="6" xfId="1" applyFont="1" applyFill="1" applyBorder="1" applyAlignment="1">
      <alignment horizontal="right" vertical="center"/>
    </xf>
    <xf numFmtId="43" fontId="91" fillId="0" borderId="14" xfId="1" applyFont="1" applyFill="1" applyBorder="1" applyAlignment="1">
      <alignment horizontal="right" vertical="center"/>
    </xf>
    <xf numFmtId="43" fontId="107" fillId="0" borderId="14" xfId="1" applyFont="1" applyFill="1" applyBorder="1" applyAlignment="1">
      <alignment horizontal="right" vertical="center"/>
    </xf>
    <xf numFmtId="40" fontId="91" fillId="0" borderId="10" xfId="1" applyNumberFormat="1" applyFont="1" applyFill="1" applyBorder="1" applyAlignment="1">
      <alignment horizontal="left" vertical="center"/>
    </xf>
    <xf numFmtId="40" fontId="132" fillId="0" borderId="13" xfId="1" applyNumberFormat="1" applyFont="1" applyFill="1" applyBorder="1" applyAlignment="1">
      <alignment horizontal="left" vertical="center"/>
    </xf>
    <xf numFmtId="40" fontId="119" fillId="0" borderId="10" xfId="1" applyNumberFormat="1" applyFont="1" applyFill="1" applyBorder="1" applyAlignment="1">
      <alignment horizontal="left" vertical="center" wrapText="1"/>
    </xf>
    <xf numFmtId="43" fontId="119" fillId="0" borderId="10" xfId="1" applyFont="1" applyFill="1" applyBorder="1" applyAlignment="1">
      <alignment horizontal="left" vertical="center" wrapText="1"/>
    </xf>
    <xf numFmtId="43" fontId="62" fillId="0" borderId="14" xfId="1" applyFont="1" applyFill="1" applyBorder="1" applyAlignment="1">
      <alignment horizontal="left" vertical="center"/>
    </xf>
    <xf numFmtId="43" fontId="62" fillId="0" borderId="13" xfId="1" applyFont="1" applyFill="1" applyBorder="1" applyAlignment="1">
      <alignment horizontal="left" vertical="center"/>
    </xf>
    <xf numFmtId="43" fontId="79" fillId="0" borderId="14" xfId="1" applyFont="1" applyFill="1" applyBorder="1" applyAlignment="1">
      <alignment horizontal="left" vertical="center"/>
    </xf>
    <xf numFmtId="43" fontId="119" fillId="0" borderId="3" xfId="1" applyFont="1" applyFill="1" applyBorder="1" applyAlignment="1">
      <alignment horizontal="left" vertical="center" wrapText="1"/>
    </xf>
    <xf numFmtId="43" fontId="62" fillId="0" borderId="8" xfId="1" applyFont="1" applyFill="1" applyBorder="1" applyAlignment="1">
      <alignment horizontal="left" vertical="center"/>
    </xf>
    <xf numFmtId="43" fontId="62" fillId="0" borderId="11" xfId="1" applyFont="1" applyFill="1" applyBorder="1" applyAlignment="1">
      <alignment horizontal="left" vertical="center"/>
    </xf>
    <xf numFmtId="40" fontId="91" fillId="3" borderId="4" xfId="1" applyNumberFormat="1" applyFont="1" applyFill="1" applyBorder="1" applyAlignment="1">
      <alignment horizontal="right" vertical="center"/>
    </xf>
    <xf numFmtId="43" fontId="91" fillId="3" borderId="12" xfId="1" applyFont="1" applyFill="1" applyBorder="1" applyAlignment="1">
      <alignment horizontal="right" vertical="center"/>
    </xf>
    <xf numFmtId="43" fontId="91" fillId="3" borderId="10" xfId="1" applyFont="1" applyFill="1" applyBorder="1" applyAlignment="1">
      <alignment horizontal="right" vertical="center"/>
    </xf>
    <xf numFmtId="167" fontId="44" fillId="0" borderId="9" xfId="1" applyNumberFormat="1" applyFont="1" applyBorder="1" applyAlignment="1">
      <alignment vertical="center"/>
    </xf>
    <xf numFmtId="43" fontId="138" fillId="0" borderId="1" xfId="1" applyFont="1" applyBorder="1" applyAlignment="1">
      <alignment horizontal="center" vertical="center"/>
    </xf>
    <xf numFmtId="43" fontId="37" fillId="0" borderId="1" xfId="1" applyFont="1" applyBorder="1" applyAlignment="1">
      <alignment horizontal="center" vertical="center"/>
    </xf>
    <xf numFmtId="43" fontId="68" fillId="3" borderId="1" xfId="1" applyFont="1" applyFill="1" applyBorder="1" applyAlignment="1" applyProtection="1">
      <alignment horizontal="center" vertical="center" wrapText="1"/>
    </xf>
    <xf numFmtId="167" fontId="69" fillId="3" borderId="6" xfId="1" applyNumberFormat="1" applyFont="1" applyFill="1" applyBorder="1" applyAlignment="1" applyProtection="1">
      <alignment horizontal="right" vertical="center"/>
    </xf>
    <xf numFmtId="167" fontId="28" fillId="0" borderId="1" xfId="1" applyNumberFormat="1" applyFont="1" applyBorder="1" applyAlignment="1">
      <alignment horizontal="right" vertical="center"/>
    </xf>
    <xf numFmtId="169" fontId="70" fillId="3" borderId="1" xfId="26" applyNumberFormat="1" applyFont="1" applyFill="1" applyBorder="1" applyAlignment="1" applyProtection="1">
      <alignment horizontal="left" vertical="center"/>
    </xf>
    <xf numFmtId="170" fontId="124" fillId="3" borderId="6" xfId="26" applyNumberFormat="1" applyFont="1" applyFill="1" applyBorder="1" applyAlignment="1" applyProtection="1">
      <alignment horizontal="right" vertical="center"/>
    </xf>
    <xf numFmtId="43" fontId="124" fillId="3" borderId="6" xfId="1" applyFont="1" applyFill="1" applyBorder="1" applyAlignment="1" applyProtection="1">
      <alignment horizontal="right" vertical="center"/>
    </xf>
    <xf numFmtId="0" fontId="35" fillId="3" borderId="13" xfId="34" applyFont="1" applyFill="1" applyBorder="1" applyAlignment="1">
      <alignment horizontal="center"/>
    </xf>
    <xf numFmtId="167" fontId="50" fillId="3" borderId="12" xfId="35" applyNumberFormat="1" applyFont="1" applyFill="1" applyBorder="1" applyAlignment="1">
      <alignment vertical="center"/>
    </xf>
    <xf numFmtId="43" fontId="50" fillId="3" borderId="12" xfId="1" applyFont="1" applyFill="1" applyBorder="1" applyAlignment="1">
      <alignment horizontal="right" vertical="center"/>
    </xf>
    <xf numFmtId="0" fontId="35" fillId="3" borderId="1" xfId="34" applyFont="1" applyFill="1" applyBorder="1" applyAlignment="1">
      <alignment horizontal="center"/>
    </xf>
    <xf numFmtId="167" fontId="50" fillId="3" borderId="1" xfId="35" applyNumberFormat="1" applyFont="1" applyFill="1" applyBorder="1" applyAlignment="1">
      <alignment vertical="center"/>
    </xf>
    <xf numFmtId="180" fontId="50" fillId="3" borderId="1" xfId="35" applyNumberFormat="1" applyFont="1" applyFill="1" applyBorder="1" applyAlignment="1">
      <alignment horizontal="right" vertical="center"/>
    </xf>
    <xf numFmtId="43" fontId="108" fillId="0" borderId="14" xfId="1" applyFont="1" applyFill="1" applyBorder="1" applyAlignment="1">
      <alignment horizontal="center" vertical="center"/>
    </xf>
    <xf numFmtId="43" fontId="110" fillId="0" borderId="1" xfId="1" applyFont="1" applyFill="1" applyBorder="1" applyAlignment="1">
      <alignment horizontal="center" vertical="center"/>
    </xf>
    <xf numFmtId="43" fontId="108" fillId="0" borderId="1" xfId="1" applyFont="1" applyFill="1" applyBorder="1" applyAlignment="1">
      <alignment horizontal="center" vertical="center"/>
    </xf>
    <xf numFmtId="43" fontId="108" fillId="0" borderId="13" xfId="1" applyFont="1" applyFill="1" applyBorder="1" applyAlignment="1">
      <alignment horizontal="center" vertical="center"/>
    </xf>
    <xf numFmtId="43" fontId="110" fillId="0" borderId="13" xfId="1" applyFont="1" applyFill="1" applyBorder="1" applyAlignment="1">
      <alignment horizontal="center" vertical="center"/>
    </xf>
    <xf numFmtId="43" fontId="110" fillId="0" borderId="10" xfId="1" applyFont="1" applyFill="1" applyBorder="1" applyAlignment="1">
      <alignment horizontal="center" vertical="center" wrapText="1"/>
    </xf>
    <xf numFmtId="43" fontId="139" fillId="0" borderId="15" xfId="1" applyFont="1" applyFill="1" applyBorder="1" applyAlignment="1">
      <alignment horizontal="center" vertical="center"/>
    </xf>
    <xf numFmtId="43" fontId="139" fillId="0" borderId="14" xfId="1" applyFont="1" applyFill="1" applyBorder="1" applyAlignment="1">
      <alignment horizontal="center" vertical="center"/>
    </xf>
    <xf numFmtId="43" fontId="139" fillId="0" borderId="1" xfId="1" applyFont="1" applyFill="1" applyBorder="1" applyAlignment="1">
      <alignment horizontal="center" vertical="center"/>
    </xf>
    <xf numFmtId="43" fontId="106" fillId="0" borderId="14" xfId="1" applyFont="1" applyFill="1" applyBorder="1" applyAlignment="1">
      <alignment horizontal="center" vertical="center"/>
    </xf>
    <xf numFmtId="43" fontId="99" fillId="0" borderId="14" xfId="1" applyFont="1" applyBorder="1"/>
    <xf numFmtId="43" fontId="99" fillId="0" borderId="0" xfId="1" applyFont="1" applyBorder="1"/>
    <xf numFmtId="167" fontId="131" fillId="0" borderId="10" xfId="1" applyNumberFormat="1" applyFont="1" applyFill="1" applyBorder="1" applyAlignment="1">
      <alignment horizontal="right" vertical="center"/>
    </xf>
    <xf numFmtId="167" fontId="131" fillId="3" borderId="10" xfId="1" applyNumberFormat="1" applyFont="1" applyFill="1" applyBorder="1" applyAlignment="1">
      <alignment horizontal="center" vertical="center"/>
    </xf>
    <xf numFmtId="167" fontId="131" fillId="0" borderId="10" xfId="1" applyNumberFormat="1" applyFont="1" applyFill="1" applyBorder="1" applyAlignment="1">
      <alignment horizontal="center" vertical="center"/>
    </xf>
    <xf numFmtId="167" fontId="110" fillId="0" borderId="14" xfId="1" applyNumberFormat="1" applyFont="1" applyFill="1" applyBorder="1" applyAlignment="1">
      <alignment horizontal="right" vertical="center"/>
    </xf>
    <xf numFmtId="167" fontId="45" fillId="0" borderId="14" xfId="1" applyNumberFormat="1" applyFont="1" applyFill="1" applyBorder="1" applyAlignment="1">
      <alignment horizontal="right" vertical="center"/>
    </xf>
    <xf numFmtId="167" fontId="131" fillId="3" borderId="14" xfId="1" applyNumberFormat="1" applyFont="1" applyFill="1" applyBorder="1" applyAlignment="1">
      <alignment horizontal="center" vertical="center"/>
    </xf>
    <xf numFmtId="167" fontId="110" fillId="0" borderId="14" xfId="1" applyNumberFormat="1" applyFont="1" applyFill="1" applyBorder="1" applyAlignment="1">
      <alignment horizontal="center" vertical="center"/>
    </xf>
    <xf numFmtId="167" fontId="131" fillId="3" borderId="14" xfId="1" applyNumberFormat="1" applyFont="1" applyFill="1" applyBorder="1" applyAlignment="1">
      <alignment horizontal="center" vertical="center" wrapText="1"/>
    </xf>
    <xf numFmtId="167" fontId="131" fillId="0" borderId="14" xfId="1" applyNumberFormat="1" applyFont="1" applyFill="1" applyBorder="1" applyAlignment="1">
      <alignment horizontal="right" vertical="center"/>
    </xf>
    <xf numFmtId="167" fontId="131" fillId="0" borderId="13" xfId="1" applyNumberFormat="1" applyFont="1" applyFill="1" applyBorder="1" applyAlignment="1">
      <alignment horizontal="right" vertical="center"/>
    </xf>
    <xf numFmtId="167" fontId="131" fillId="3" borderId="13" xfId="1" applyNumberFormat="1" applyFont="1" applyFill="1" applyBorder="1" applyAlignment="1">
      <alignment horizontal="center" vertical="center"/>
    </xf>
    <xf numFmtId="167" fontId="108" fillId="0" borderId="14" xfId="1" applyNumberFormat="1" applyFont="1" applyFill="1" applyBorder="1" applyAlignment="1">
      <alignment horizontal="center" vertical="center"/>
    </xf>
    <xf numFmtId="167" fontId="110" fillId="0" borderId="9" xfId="1" applyNumberFormat="1" applyFont="1" applyFill="1" applyBorder="1" applyAlignment="1">
      <alignment horizontal="center" vertical="center"/>
    </xf>
    <xf numFmtId="167" fontId="110" fillId="0" borderId="1" xfId="1" applyNumberFormat="1" applyFont="1" applyFill="1" applyBorder="1" applyAlignment="1">
      <alignment horizontal="center" vertical="center"/>
    </xf>
    <xf numFmtId="167" fontId="108" fillId="0" borderId="1" xfId="1" applyNumberFormat="1" applyFont="1" applyFill="1" applyBorder="1" applyAlignment="1">
      <alignment horizontal="center" vertical="center"/>
    </xf>
    <xf numFmtId="167" fontId="131" fillId="3" borderId="1" xfId="1" applyNumberFormat="1" applyFont="1" applyFill="1" applyBorder="1" applyAlignment="1">
      <alignment horizontal="center" vertical="center"/>
    </xf>
    <xf numFmtId="167" fontId="108" fillId="0" borderId="9" xfId="1" applyNumberFormat="1" applyFont="1" applyFill="1" applyBorder="1" applyAlignment="1">
      <alignment horizontal="center" vertical="center"/>
    </xf>
    <xf numFmtId="167" fontId="108" fillId="0" borderId="13" xfId="1" applyNumberFormat="1" applyFont="1" applyFill="1" applyBorder="1" applyAlignment="1">
      <alignment horizontal="center" vertical="center"/>
    </xf>
    <xf numFmtId="167" fontId="108" fillId="0" borderId="12" xfId="1" applyNumberFormat="1" applyFont="1" applyFill="1" applyBorder="1" applyAlignment="1">
      <alignment horizontal="center" vertical="center"/>
    </xf>
    <xf numFmtId="167" fontId="110" fillId="0" borderId="13" xfId="1" applyNumberFormat="1" applyFont="1" applyFill="1" applyBorder="1" applyAlignment="1">
      <alignment horizontal="center" vertical="center"/>
    </xf>
    <xf numFmtId="167" fontId="110" fillId="0" borderId="10" xfId="1" applyNumberFormat="1" applyFont="1" applyFill="1" applyBorder="1" applyAlignment="1">
      <alignment horizontal="center" vertical="center" wrapText="1"/>
    </xf>
    <xf numFmtId="167" fontId="108" fillId="0" borderId="10" xfId="1" applyNumberFormat="1" applyFont="1" applyFill="1" applyBorder="1" applyAlignment="1">
      <alignment horizontal="center" vertical="center" wrapText="1"/>
    </xf>
    <xf numFmtId="167" fontId="110" fillId="0" borderId="10" xfId="1" applyNumberFormat="1" applyFont="1" applyFill="1" applyBorder="1" applyAlignment="1">
      <alignment horizontal="center" vertical="center"/>
    </xf>
    <xf numFmtId="167" fontId="110" fillId="0" borderId="8" xfId="1" applyNumberFormat="1" applyFont="1" applyFill="1" applyBorder="1" applyAlignment="1">
      <alignment horizontal="center" vertical="center"/>
    </xf>
    <xf numFmtId="167" fontId="110" fillId="0" borderId="0" xfId="1" applyNumberFormat="1" applyFont="1" applyFill="1" applyBorder="1" applyAlignment="1">
      <alignment horizontal="center" vertical="center"/>
    </xf>
    <xf numFmtId="167" fontId="108" fillId="0" borderId="8" xfId="1" applyNumberFormat="1" applyFont="1" applyFill="1" applyBorder="1" applyAlignment="1">
      <alignment horizontal="center" vertical="center"/>
    </xf>
    <xf numFmtId="167" fontId="108" fillId="0" borderId="0" xfId="1" applyNumberFormat="1" applyFont="1" applyFill="1" applyBorder="1" applyAlignment="1">
      <alignment horizontal="center" vertical="center"/>
    </xf>
    <xf numFmtId="167" fontId="139" fillId="0" borderId="14" xfId="1" applyNumberFormat="1" applyFont="1" applyFill="1" applyBorder="1" applyAlignment="1">
      <alignment horizontal="center" vertical="center"/>
    </xf>
    <xf numFmtId="167" fontId="139" fillId="0" borderId="8" xfId="1" applyNumberFormat="1" applyFont="1" applyFill="1" applyBorder="1" applyAlignment="1">
      <alignment horizontal="center" vertical="center"/>
    </xf>
    <xf numFmtId="167" fontId="139" fillId="0" borderId="9" xfId="1" applyNumberFormat="1" applyFont="1" applyFill="1" applyBorder="1" applyAlignment="1">
      <alignment horizontal="center" vertical="center"/>
    </xf>
    <xf numFmtId="167" fontId="106" fillId="0" borderId="14" xfId="1" applyNumberFormat="1" applyFont="1" applyFill="1" applyBorder="1" applyAlignment="1">
      <alignment horizontal="center" vertical="center"/>
    </xf>
    <xf numFmtId="167" fontId="140" fillId="3" borderId="14" xfId="1" applyNumberFormat="1" applyFont="1" applyFill="1" applyBorder="1" applyAlignment="1">
      <alignment horizontal="center" vertical="center"/>
    </xf>
    <xf numFmtId="167" fontId="140" fillId="3" borderId="1" xfId="1" applyNumberFormat="1" applyFont="1" applyFill="1" applyBorder="1" applyAlignment="1">
      <alignment horizontal="center" vertical="center"/>
    </xf>
    <xf numFmtId="167" fontId="139" fillId="0" borderId="1" xfId="1" applyNumberFormat="1" applyFont="1" applyFill="1" applyBorder="1" applyAlignment="1">
      <alignment horizontal="center" vertical="center"/>
    </xf>
    <xf numFmtId="167" fontId="139" fillId="0" borderId="7" xfId="1" applyNumberFormat="1" applyFont="1" applyFill="1" applyBorder="1" applyAlignment="1">
      <alignment horizontal="center" vertical="center"/>
    </xf>
    <xf numFmtId="167" fontId="140" fillId="3" borderId="7" xfId="1" applyNumberFormat="1" applyFont="1" applyFill="1" applyBorder="1" applyAlignment="1">
      <alignment horizontal="center" vertical="center"/>
    </xf>
    <xf numFmtId="167" fontId="139" fillId="0" borderId="15" xfId="1" applyNumberFormat="1" applyFont="1" applyFill="1" applyBorder="1" applyAlignment="1">
      <alignment horizontal="center" vertical="center"/>
    </xf>
    <xf numFmtId="167" fontId="110" fillId="0" borderId="15" xfId="1" applyNumberFormat="1" applyFont="1" applyFill="1" applyBorder="1" applyAlignment="1">
      <alignment horizontal="center" vertical="center"/>
    </xf>
    <xf numFmtId="167" fontId="108" fillId="0" borderId="15" xfId="1" applyNumberFormat="1" applyFont="1" applyFill="1" applyBorder="1" applyAlignment="1">
      <alignment horizontal="center" vertical="center"/>
    </xf>
    <xf numFmtId="167" fontId="139" fillId="0" borderId="17" xfId="1" applyNumberFormat="1" applyFont="1" applyFill="1" applyBorder="1" applyAlignment="1">
      <alignment horizontal="center" vertical="center"/>
    </xf>
    <xf numFmtId="167" fontId="140" fillId="3" borderId="17" xfId="1" applyNumberFormat="1" applyFont="1" applyFill="1" applyBorder="1" applyAlignment="1">
      <alignment horizontal="center" vertical="center"/>
    </xf>
    <xf numFmtId="167" fontId="140" fillId="3" borderId="15" xfId="1" applyNumberFormat="1" applyFont="1" applyFill="1" applyBorder="1" applyAlignment="1">
      <alignment horizontal="center" vertical="center"/>
    </xf>
    <xf numFmtId="167" fontId="106" fillId="0" borderId="9" xfId="1" applyNumberFormat="1" applyFont="1" applyFill="1" applyBorder="1" applyAlignment="1">
      <alignment horizontal="center" vertical="center"/>
    </xf>
    <xf numFmtId="43" fontId="106" fillId="0" borderId="1" xfId="1" applyFont="1" applyFill="1" applyBorder="1" applyAlignment="1">
      <alignment horizontal="center" vertical="center"/>
    </xf>
    <xf numFmtId="167" fontId="106" fillId="0" borderId="1" xfId="1" applyNumberFormat="1" applyFont="1" applyFill="1" applyBorder="1" applyAlignment="1">
      <alignment horizontal="center" vertical="center"/>
    </xf>
    <xf numFmtId="167" fontId="106" fillId="0" borderId="13" xfId="1" applyNumberFormat="1" applyFont="1" applyFill="1" applyBorder="1" applyAlignment="1">
      <alignment horizontal="center" vertical="center"/>
    </xf>
    <xf numFmtId="43" fontId="139" fillId="0" borderId="10" xfId="1" applyFont="1" applyFill="1" applyBorder="1" applyAlignment="1">
      <alignment horizontal="center" vertical="center" wrapText="1"/>
    </xf>
    <xf numFmtId="43" fontId="139" fillId="0" borderId="13" xfId="1" applyFont="1" applyFill="1" applyBorder="1" applyAlignment="1">
      <alignment horizontal="center" vertical="center"/>
    </xf>
    <xf numFmtId="167" fontId="139" fillId="0" borderId="10" xfId="1" applyNumberFormat="1" applyFont="1" applyFill="1" applyBorder="1" applyAlignment="1">
      <alignment horizontal="center" vertical="center" wrapText="1"/>
    </xf>
    <xf numFmtId="167" fontId="139" fillId="0" borderId="13" xfId="1" applyNumberFormat="1" applyFont="1" applyFill="1" applyBorder="1" applyAlignment="1">
      <alignment horizontal="center" vertical="center"/>
    </xf>
    <xf numFmtId="167" fontId="139" fillId="0" borderId="12" xfId="1" applyNumberFormat="1" applyFont="1" applyFill="1" applyBorder="1" applyAlignment="1">
      <alignment horizontal="center" vertical="center"/>
    </xf>
    <xf numFmtId="167" fontId="106" fillId="0" borderId="0" xfId="1" applyNumberFormat="1" applyFont="1" applyFill="1" applyBorder="1" applyAlignment="1">
      <alignment horizontal="center" vertical="center"/>
    </xf>
    <xf numFmtId="167" fontId="106" fillId="0" borderId="8" xfId="1" applyNumberFormat="1" applyFont="1" applyFill="1" applyBorder="1" applyAlignment="1">
      <alignment horizontal="center" vertical="center"/>
    </xf>
    <xf numFmtId="43" fontId="131" fillId="0" borderId="1" xfId="1" applyFont="1" applyFill="1" applyBorder="1" applyAlignment="1">
      <alignment horizontal="center" vertical="center"/>
    </xf>
    <xf numFmtId="167" fontId="131" fillId="0" borderId="1" xfId="1" applyNumberFormat="1" applyFont="1" applyFill="1" applyBorder="1" applyAlignment="1">
      <alignment horizontal="center" vertical="center"/>
    </xf>
    <xf numFmtId="167" fontId="133" fillId="0" borderId="1" xfId="1" applyNumberFormat="1" applyFont="1" applyFill="1" applyBorder="1" applyAlignment="1">
      <alignment horizontal="center" vertical="center"/>
    </xf>
    <xf numFmtId="43" fontId="133" fillId="0" borderId="1" xfId="1" applyFont="1" applyFill="1" applyBorder="1" applyAlignment="1">
      <alignment horizontal="center" vertical="center"/>
    </xf>
    <xf numFmtId="43" fontId="141" fillId="0" borderId="1" xfId="1" applyFont="1" applyFill="1" applyBorder="1" applyAlignment="1">
      <alignment horizontal="center" vertical="center"/>
    </xf>
    <xf numFmtId="0" fontId="31" fillId="0" borderId="0" xfId="27" quotePrefix="1" applyFont="1" applyAlignment="1" applyProtection="1">
      <alignment horizontal="left" vertical="center"/>
    </xf>
    <xf numFmtId="0" fontId="32" fillId="0" borderId="0" xfId="27" applyFont="1" applyBorder="1" applyAlignment="1" applyProtection="1">
      <alignment horizontal="left" vertical="center"/>
    </xf>
    <xf numFmtId="0" fontId="59" fillId="0" borderId="0" xfId="26" applyFont="1" applyBorder="1" applyAlignment="1">
      <alignment horizontal="left" vertical="center"/>
    </xf>
    <xf numFmtId="0" fontId="13" fillId="0" borderId="0" xfId="25" applyFont="1" applyAlignment="1">
      <alignment horizontal="center"/>
    </xf>
    <xf numFmtId="0" fontId="15" fillId="0" borderId="0" xfId="25" applyFont="1" applyAlignment="1">
      <alignment horizontal="center"/>
    </xf>
    <xf numFmtId="0" fontId="31" fillId="0" borderId="0" xfId="27" applyFont="1" applyBorder="1" applyAlignment="1" applyProtection="1">
      <alignment horizontal="left" vertical="center"/>
    </xf>
    <xf numFmtId="40" fontId="97" fillId="0" borderId="0" xfId="27" quotePrefix="1" applyNumberFormat="1" applyFont="1" applyAlignment="1" applyProtection="1">
      <alignment horizontal="left" vertical="center"/>
    </xf>
    <xf numFmtId="40" fontId="97" fillId="0" borderId="2" xfId="27" applyNumberFormat="1" applyFont="1" applyBorder="1" applyAlignment="1" applyProtection="1">
      <alignment horizontal="left" vertical="center"/>
    </xf>
    <xf numFmtId="40" fontId="99" fillId="0" borderId="0" xfId="26" applyNumberFormat="1" applyFont="1" applyBorder="1" applyAlignment="1">
      <alignment horizontal="left"/>
    </xf>
    <xf numFmtId="40" fontId="97" fillId="0" borderId="4" xfId="26" applyNumberFormat="1" applyFont="1" applyBorder="1" applyAlignment="1">
      <alignment horizontal="center" vertical="center"/>
    </xf>
    <xf numFmtId="40" fontId="97" fillId="0" borderId="10" xfId="26" applyNumberFormat="1" applyFont="1" applyBorder="1" applyAlignment="1">
      <alignment horizontal="center" vertical="center"/>
    </xf>
    <xf numFmtId="40" fontId="97" fillId="0" borderId="7" xfId="26" applyNumberFormat="1" applyFont="1" applyBorder="1" applyAlignment="1">
      <alignment horizontal="center" vertical="center" wrapText="1"/>
    </xf>
    <xf numFmtId="40" fontId="97" fillId="0" borderId="6" xfId="26" applyNumberFormat="1" applyFont="1" applyBorder="1" applyAlignment="1">
      <alignment horizontal="center" vertical="center" wrapText="1"/>
    </xf>
    <xf numFmtId="40" fontId="97" fillId="0" borderId="2" xfId="26" applyNumberFormat="1" applyFont="1" applyBorder="1" applyAlignment="1">
      <alignment horizontal="center" vertical="center"/>
    </xf>
    <xf numFmtId="40" fontId="97" fillId="0" borderId="12" xfId="26" applyNumberFormat="1" applyFont="1" applyBorder="1" applyAlignment="1">
      <alignment horizontal="center" vertical="center"/>
    </xf>
    <xf numFmtId="167" fontId="97" fillId="0" borderId="0" xfId="1" quotePrefix="1" applyNumberFormat="1" applyFont="1" applyAlignment="1" applyProtection="1">
      <alignment horizontal="left"/>
    </xf>
    <xf numFmtId="167" fontId="99" fillId="0" borderId="2" xfId="1" applyNumberFormat="1" applyFont="1" applyBorder="1" applyAlignment="1" applyProtection="1">
      <alignment horizontal="left"/>
    </xf>
    <xf numFmtId="167" fontId="97" fillId="0" borderId="4" xfId="1" applyNumberFormat="1" applyFont="1" applyBorder="1" applyAlignment="1">
      <alignment horizontal="center" vertical="center"/>
    </xf>
    <xf numFmtId="167" fontId="97" fillId="0" borderId="3" xfId="1" applyNumberFormat="1" applyFont="1" applyBorder="1" applyAlignment="1">
      <alignment horizontal="center" vertical="center"/>
    </xf>
    <xf numFmtId="167" fontId="97" fillId="0" borderId="7" xfId="1" applyNumberFormat="1" applyFont="1" applyBorder="1" applyAlignment="1">
      <alignment horizontal="center" vertical="center" wrapText="1"/>
    </xf>
    <xf numFmtId="167" fontId="97" fillId="0" borderId="6" xfId="1" applyNumberFormat="1" applyFont="1" applyBorder="1" applyAlignment="1">
      <alignment horizontal="center" vertical="center" wrapText="1"/>
    </xf>
    <xf numFmtId="167" fontId="97" fillId="0" borderId="2" xfId="1" applyNumberFormat="1" applyFont="1" applyBorder="1" applyAlignment="1">
      <alignment horizontal="center" vertical="center"/>
    </xf>
    <xf numFmtId="167" fontId="99" fillId="0" borderId="0" xfId="1" applyNumberFormat="1" applyFont="1" applyBorder="1" applyAlignment="1">
      <alignment horizontal="left" vertical="center"/>
    </xf>
    <xf numFmtId="167" fontId="97" fillId="0" borderId="8" xfId="1" applyNumberFormat="1" applyFont="1" applyBorder="1" applyAlignment="1">
      <alignment horizontal="left" vertical="center" wrapText="1"/>
    </xf>
    <xf numFmtId="167" fontId="97" fillId="0" borderId="0" xfId="1" applyNumberFormat="1" applyFont="1" applyBorder="1" applyAlignment="1">
      <alignment horizontal="left" vertical="center" wrapText="1"/>
    </xf>
    <xf numFmtId="167" fontId="97" fillId="0" borderId="9" xfId="1" applyNumberFormat="1" applyFont="1" applyBorder="1" applyAlignment="1">
      <alignment horizontal="left" vertical="center" wrapText="1"/>
    </xf>
    <xf numFmtId="167" fontId="97" fillId="0" borderId="8" xfId="1" quotePrefix="1" applyNumberFormat="1" applyFont="1" applyFill="1" applyBorder="1" applyAlignment="1">
      <alignment horizontal="left" vertical="center" wrapText="1"/>
    </xf>
    <xf numFmtId="167" fontId="97" fillId="0" borderId="0" xfId="1" quotePrefix="1" applyNumberFormat="1" applyFont="1" applyFill="1" applyBorder="1" applyAlignment="1">
      <alignment horizontal="left" vertical="center" wrapText="1"/>
    </xf>
    <xf numFmtId="167" fontId="97" fillId="0" borderId="9" xfId="1" quotePrefix="1" applyNumberFormat="1" applyFont="1" applyFill="1" applyBorder="1" applyAlignment="1">
      <alignment horizontal="left" vertical="center" wrapText="1"/>
    </xf>
    <xf numFmtId="167" fontId="97" fillId="0" borderId="8" xfId="1" applyNumberFormat="1" applyFont="1" applyBorder="1" applyAlignment="1">
      <alignment horizontal="left" vertical="center"/>
    </xf>
    <xf numFmtId="167" fontId="97" fillId="0" borderId="0" xfId="1" applyNumberFormat="1" applyFont="1" applyBorder="1" applyAlignment="1">
      <alignment horizontal="left" vertical="center"/>
    </xf>
    <xf numFmtId="167" fontId="97" fillId="0" borderId="9" xfId="1" applyNumberFormat="1" applyFont="1" applyBorder="1" applyAlignment="1">
      <alignment horizontal="left" vertical="center"/>
    </xf>
    <xf numFmtId="43" fontId="127" fillId="0" borderId="0" xfId="1" quotePrefix="1" applyFont="1" applyAlignment="1">
      <alignment horizontal="left" vertical="center"/>
    </xf>
    <xf numFmtId="43" fontId="128" fillId="0" borderId="0" xfId="1" quotePrefix="1" applyFont="1" applyAlignment="1" applyProtection="1">
      <alignment horizontal="left" vertical="center"/>
    </xf>
    <xf numFmtId="43" fontId="28" fillId="0" borderId="0" xfId="1" applyFont="1" applyBorder="1" applyAlignment="1">
      <alignment horizontal="right" vertical="center"/>
    </xf>
    <xf numFmtId="43" fontId="125" fillId="0" borderId="1" xfId="1" quotePrefix="1" applyFont="1" applyBorder="1" applyAlignment="1" applyProtection="1">
      <alignment horizontal="center" vertical="center" wrapText="1"/>
    </xf>
    <xf numFmtId="43" fontId="56" fillId="0" borderId="1" xfId="1" applyFont="1" applyBorder="1" applyAlignment="1" applyProtection="1">
      <alignment horizontal="center" vertical="center" wrapText="1"/>
    </xf>
    <xf numFmtId="43" fontId="28" fillId="0" borderId="10" xfId="1" applyFont="1" applyBorder="1" applyAlignment="1">
      <alignment horizontal="center" vertical="center"/>
    </xf>
    <xf numFmtId="43" fontId="28" fillId="0" borderId="14" xfId="1" applyFont="1" applyBorder="1" applyAlignment="1">
      <alignment horizontal="center" vertical="center"/>
    </xf>
    <xf numFmtId="43" fontId="28" fillId="0" borderId="1" xfId="1" applyFont="1" applyBorder="1" applyAlignment="1">
      <alignment horizontal="center" vertical="center" wrapText="1"/>
    </xf>
    <xf numFmtId="43" fontId="125" fillId="0" borderId="1" xfId="1" applyFont="1" applyBorder="1" applyAlignment="1">
      <alignment horizontal="center" vertical="center"/>
    </xf>
    <xf numFmtId="43" fontId="125" fillId="0" borderId="5" xfId="1" applyFont="1" applyBorder="1" applyAlignment="1" applyProtection="1">
      <alignment horizontal="center" vertical="center" wrapText="1"/>
    </xf>
    <xf numFmtId="43" fontId="125" fillId="0" borderId="6" xfId="1" applyFont="1" applyBorder="1" applyAlignment="1" applyProtection="1">
      <alignment horizontal="center" vertical="center" wrapText="1"/>
    </xf>
    <xf numFmtId="43" fontId="125" fillId="0" borderId="7" xfId="1" quotePrefix="1" applyFont="1" applyBorder="1" applyAlignment="1" applyProtection="1">
      <alignment horizontal="center" vertical="center" wrapText="1"/>
    </xf>
    <xf numFmtId="43" fontId="125" fillId="0" borderId="6" xfId="1" quotePrefix="1" applyFont="1" applyBorder="1" applyAlignment="1" applyProtection="1">
      <alignment horizontal="center" vertical="center" wrapText="1"/>
    </xf>
    <xf numFmtId="43" fontId="129" fillId="0" borderId="5" xfId="1" quotePrefix="1" applyFont="1" applyBorder="1" applyAlignment="1">
      <alignment horizontal="center" vertical="center"/>
    </xf>
    <xf numFmtId="43" fontId="129" fillId="0" borderId="6" xfId="1" quotePrefix="1" applyFont="1" applyBorder="1" applyAlignment="1">
      <alignment horizontal="center" vertical="center"/>
    </xf>
    <xf numFmtId="43" fontId="129" fillId="0" borderId="7" xfId="1" quotePrefix="1" applyFont="1" applyBorder="1" applyAlignment="1">
      <alignment horizontal="center" vertical="center"/>
    </xf>
    <xf numFmtId="43" fontId="29" fillId="0" borderId="7" xfId="1" quotePrefix="1" applyFont="1" applyBorder="1" applyAlignment="1" applyProtection="1">
      <alignment horizontal="center" vertical="center" wrapText="1"/>
    </xf>
    <xf numFmtId="43" fontId="29" fillId="0" borderId="6" xfId="1" quotePrefix="1" applyFont="1" applyBorder="1" applyAlignment="1" applyProtection="1">
      <alignment horizontal="center" vertical="center" wrapText="1"/>
    </xf>
    <xf numFmtId="43" fontId="29" fillId="0" borderId="1" xfId="1" applyFont="1" applyBorder="1" applyAlignment="1">
      <alignment horizontal="center" vertical="center"/>
    </xf>
    <xf numFmtId="43" fontId="29" fillId="0" borderId="1" xfId="1" quotePrefix="1" applyFont="1" applyBorder="1" applyAlignment="1" applyProtection="1">
      <alignment horizontal="center" vertical="center" wrapText="1"/>
    </xf>
    <xf numFmtId="43" fontId="29" fillId="0" borderId="5" xfId="1" applyFont="1" applyBorder="1" applyAlignment="1" applyProtection="1">
      <alignment horizontal="center" vertical="center" wrapText="1"/>
    </xf>
    <xf numFmtId="43" fontId="29" fillId="0" borderId="6" xfId="1" applyFont="1" applyBorder="1" applyAlignment="1" applyProtection="1">
      <alignment horizontal="center" vertical="center" wrapText="1"/>
    </xf>
    <xf numFmtId="0" fontId="28" fillId="0" borderId="0" xfId="32" applyFont="1" applyBorder="1" applyAlignment="1">
      <alignment horizontal="right" vertical="center"/>
    </xf>
    <xf numFmtId="43" fontId="29" fillId="0" borderId="1" xfId="1" applyFont="1" applyBorder="1" applyAlignment="1" applyProtection="1">
      <alignment horizontal="center" vertical="center" wrapText="1"/>
    </xf>
    <xf numFmtId="43" fontId="28" fillId="0" borderId="7" xfId="1" quotePrefix="1" applyFont="1" applyBorder="1" applyAlignment="1">
      <alignment horizontal="center" vertical="center"/>
    </xf>
    <xf numFmtId="43" fontId="28" fillId="0" borderId="6" xfId="1" quotePrefix="1" applyFont="1" applyBorder="1" applyAlignment="1">
      <alignment horizontal="center" vertical="center"/>
    </xf>
    <xf numFmtId="0" fontId="70" fillId="0" borderId="0" xfId="32" quotePrefix="1" applyFont="1" applyAlignment="1">
      <alignment horizontal="left" vertical="center"/>
    </xf>
    <xf numFmtId="43" fontId="70" fillId="0" borderId="0" xfId="1" quotePrefix="1" applyFont="1" applyAlignment="1">
      <alignment horizontal="left" vertical="center"/>
    </xf>
    <xf numFmtId="169" fontId="76" fillId="0" borderId="0" xfId="32" quotePrefix="1" applyNumberFormat="1" applyFont="1" applyAlignment="1" applyProtection="1">
      <alignment horizontal="left" vertical="center"/>
    </xf>
    <xf numFmtId="43" fontId="76" fillId="0" borderId="0" xfId="1" quotePrefix="1" applyFont="1" applyAlignment="1" applyProtection="1">
      <alignment horizontal="left" vertical="center"/>
    </xf>
    <xf numFmtId="43" fontId="28" fillId="0" borderId="5" xfId="1" quotePrefix="1" applyFont="1" applyBorder="1" applyAlignment="1">
      <alignment horizontal="center" vertical="center"/>
    </xf>
    <xf numFmtId="169" fontId="29" fillId="0" borderId="1" xfId="32" quotePrefix="1" applyNumberFormat="1" applyFont="1" applyBorder="1" applyAlignment="1" applyProtection="1">
      <alignment horizontal="center" vertical="center" wrapText="1"/>
    </xf>
    <xf numFmtId="169" fontId="29" fillId="0" borderId="1" xfId="32" applyNumberFormat="1" applyFont="1" applyBorder="1" applyAlignment="1" applyProtection="1">
      <alignment horizontal="center" vertical="center" wrapText="1"/>
    </xf>
    <xf numFmtId="169" fontId="29" fillId="0" borderId="5" xfId="32" applyNumberFormat="1" applyFont="1" applyBorder="1" applyAlignment="1" applyProtection="1">
      <alignment horizontal="center" vertical="center" wrapText="1"/>
    </xf>
    <xf numFmtId="169" fontId="29" fillId="0" borderId="6" xfId="32" applyNumberFormat="1" applyFont="1" applyBorder="1" applyAlignment="1" applyProtection="1">
      <alignment horizontal="center" vertical="center" wrapText="1"/>
    </xf>
    <xf numFmtId="169" fontId="29" fillId="0" borderId="7" xfId="32" quotePrefix="1" applyNumberFormat="1" applyFont="1" applyBorder="1" applyAlignment="1" applyProtection="1">
      <alignment horizontal="center" vertical="center" wrapText="1"/>
    </xf>
    <xf numFmtId="169" fontId="29" fillId="0" borderId="6" xfId="32" quotePrefix="1" applyNumberFormat="1" applyFont="1" applyBorder="1" applyAlignment="1" applyProtection="1">
      <alignment horizontal="center" vertical="center" wrapText="1"/>
    </xf>
    <xf numFmtId="0" fontId="28" fillId="0" borderId="1" xfId="32" applyFont="1" applyBorder="1" applyAlignment="1">
      <alignment horizontal="center" vertical="center" wrapText="1"/>
    </xf>
    <xf numFmtId="0" fontId="29" fillId="0" borderId="1" xfId="32" applyFont="1" applyBorder="1" applyAlignment="1">
      <alignment horizontal="center"/>
    </xf>
    <xf numFmtId="0" fontId="28" fillId="0" borderId="5" xfId="32" quotePrefix="1" applyFont="1" applyBorder="1" applyAlignment="1">
      <alignment horizontal="center" vertical="center"/>
    </xf>
    <xf numFmtId="0" fontId="28" fillId="0" borderId="6" xfId="32" quotePrefix="1" applyFont="1" applyBorder="1" applyAlignment="1">
      <alignment horizontal="center" vertical="center"/>
    </xf>
    <xf numFmtId="0" fontId="28" fillId="0" borderId="7" xfId="32" quotePrefix="1" applyFont="1" applyBorder="1" applyAlignment="1">
      <alignment horizontal="center"/>
    </xf>
    <xf numFmtId="0" fontId="28" fillId="0" borderId="6" xfId="32" quotePrefix="1" applyFont="1" applyBorder="1" applyAlignment="1">
      <alignment horizontal="center"/>
    </xf>
    <xf numFmtId="0" fontId="28" fillId="0" borderId="10" xfId="32" applyFont="1" applyBorder="1" applyAlignment="1">
      <alignment horizontal="center" vertical="center"/>
    </xf>
    <xf numFmtId="0" fontId="28" fillId="0" borderId="14" xfId="32" applyFont="1" applyBorder="1" applyAlignment="1">
      <alignment horizontal="center" vertical="center"/>
    </xf>
    <xf numFmtId="0" fontId="28" fillId="0" borderId="5" xfId="32" quotePrefix="1" applyFont="1" applyBorder="1" applyAlignment="1">
      <alignment horizontal="center"/>
    </xf>
    <xf numFmtId="0" fontId="35" fillId="0" borderId="7" xfId="26" quotePrefix="1" applyFont="1" applyBorder="1" applyAlignment="1">
      <alignment horizontal="center" vertical="center" wrapText="1"/>
    </xf>
    <xf numFmtId="0" fontId="35" fillId="0" borderId="6" xfId="26" quotePrefix="1" applyFont="1" applyBorder="1" applyAlignment="1">
      <alignment horizontal="center" vertical="center" wrapText="1"/>
    </xf>
    <xf numFmtId="0" fontId="33" fillId="3" borderId="10" xfId="34" applyFont="1" applyFill="1" applyBorder="1" applyAlignment="1">
      <alignment horizontal="center" vertical="center" wrapText="1"/>
    </xf>
    <xf numFmtId="0" fontId="33" fillId="3" borderId="13" xfId="34" applyFont="1" applyFill="1" applyBorder="1" applyAlignment="1">
      <alignment horizontal="center" vertical="center" wrapText="1"/>
    </xf>
    <xf numFmtId="0" fontId="29" fillId="0" borderId="0" xfId="34" quotePrefix="1" applyFont="1" applyAlignment="1">
      <alignment horizontal="left"/>
    </xf>
    <xf numFmtId="0" fontId="28" fillId="0" borderId="2" xfId="34" quotePrefix="1" applyFont="1" applyBorder="1" applyAlignment="1">
      <alignment horizontal="left"/>
    </xf>
    <xf numFmtId="0" fontId="33" fillId="0" borderId="2" xfId="34" applyFont="1" applyBorder="1" applyAlignment="1">
      <alignment horizontal="right" vertical="center"/>
    </xf>
    <xf numFmtId="0" fontId="56" fillId="0" borderId="0" xfId="32" quotePrefix="1" applyFont="1" applyAlignment="1">
      <alignment horizontal="left" vertical="center"/>
    </xf>
    <xf numFmtId="169" fontId="56" fillId="0" borderId="0" xfId="32" quotePrefix="1" applyNumberFormat="1" applyFont="1" applyAlignment="1" applyProtection="1">
      <alignment horizontal="left" vertical="center"/>
    </xf>
    <xf numFmtId="169" fontId="29" fillId="0" borderId="3" xfId="32" quotePrefix="1" applyNumberFormat="1" applyFont="1" applyBorder="1" applyAlignment="1" applyProtection="1">
      <alignment horizontal="center" vertical="center" wrapText="1"/>
    </xf>
    <xf numFmtId="169" fontId="29" fillId="0" borderId="4" xfId="32" quotePrefix="1" applyNumberFormat="1" applyFont="1" applyBorder="1" applyAlignment="1" applyProtection="1">
      <alignment horizontal="center" vertical="center" wrapText="1"/>
    </xf>
    <xf numFmtId="169" fontId="29" fillId="0" borderId="11" xfId="32" quotePrefix="1" applyNumberFormat="1" applyFont="1" applyBorder="1" applyAlignment="1" applyProtection="1">
      <alignment horizontal="center" vertical="center" wrapText="1"/>
    </xf>
    <xf numFmtId="169" fontId="29" fillId="0" borderId="12" xfId="32" quotePrefix="1" applyNumberFormat="1" applyFont="1" applyBorder="1" applyAlignment="1" applyProtection="1">
      <alignment horizontal="center" vertical="center" wrapText="1"/>
    </xf>
    <xf numFmtId="169" fontId="29" fillId="0" borderId="3" xfId="32" applyNumberFormat="1" applyFont="1" applyBorder="1" applyAlignment="1" applyProtection="1">
      <alignment horizontal="center" vertical="center" wrapText="1"/>
    </xf>
    <xf numFmtId="169" fontId="29" fillId="0" borderId="16" xfId="32" applyNumberFormat="1" applyFont="1" applyBorder="1" applyAlignment="1" applyProtection="1">
      <alignment horizontal="center" vertical="center" wrapText="1"/>
    </xf>
    <xf numFmtId="169" fontId="29" fillId="0" borderId="4" xfId="32" applyNumberFormat="1" applyFont="1" applyBorder="1" applyAlignment="1" applyProtection="1">
      <alignment horizontal="center" vertical="center" wrapText="1"/>
    </xf>
    <xf numFmtId="169" fontId="29" fillId="0" borderId="11" xfId="32" applyNumberFormat="1" applyFont="1" applyBorder="1" applyAlignment="1" applyProtection="1">
      <alignment horizontal="center" vertical="center" wrapText="1"/>
    </xf>
    <xf numFmtId="169" fontId="29" fillId="0" borderId="2" xfId="32" applyNumberFormat="1" applyFont="1" applyBorder="1" applyAlignment="1" applyProtection="1">
      <alignment horizontal="center" vertical="center" wrapText="1"/>
    </xf>
    <xf numFmtId="169" fontId="29" fillId="0" borderId="12" xfId="32" applyNumberFormat="1" applyFont="1" applyBorder="1" applyAlignment="1" applyProtection="1">
      <alignment horizontal="center" vertical="center" wrapText="1"/>
    </xf>
    <xf numFmtId="0" fontId="28" fillId="0" borderId="10" xfId="32" applyFont="1" applyBorder="1" applyAlignment="1">
      <alignment horizontal="center" vertical="center" wrapText="1"/>
    </xf>
    <xf numFmtId="0" fontId="28" fillId="0" borderId="14" xfId="32" applyFont="1" applyBorder="1" applyAlignment="1">
      <alignment horizontal="center" vertical="center" wrapText="1"/>
    </xf>
    <xf numFmtId="0" fontId="28" fillId="0" borderId="13" xfId="32" applyFont="1" applyBorder="1" applyAlignment="1">
      <alignment horizontal="center" vertical="center" wrapText="1"/>
    </xf>
    <xf numFmtId="0" fontId="29" fillId="0" borderId="7" xfId="32" applyFont="1" applyBorder="1" applyAlignment="1">
      <alignment horizontal="center" vertical="center" wrapText="1"/>
    </xf>
    <xf numFmtId="0" fontId="29" fillId="0" borderId="5" xfId="32" applyFont="1" applyBorder="1" applyAlignment="1">
      <alignment horizontal="center" vertical="center"/>
    </xf>
    <xf numFmtId="0" fontId="29" fillId="0" borderId="6" xfId="32" applyFont="1" applyBorder="1" applyAlignment="1">
      <alignment horizontal="center" vertical="center"/>
    </xf>
    <xf numFmtId="169" fontId="29" fillId="0" borderId="7" xfId="32" applyNumberFormat="1" applyFont="1" applyBorder="1" applyAlignment="1" applyProtection="1">
      <alignment horizontal="center" vertical="center" wrapText="1"/>
    </xf>
    <xf numFmtId="0" fontId="28" fillId="0" borderId="7" xfId="32" quotePrefix="1" applyFont="1" applyBorder="1" applyAlignment="1">
      <alignment horizontal="center" vertical="center"/>
    </xf>
    <xf numFmtId="0" fontId="76" fillId="0" borderId="10" xfId="32" applyFont="1" applyBorder="1" applyAlignment="1">
      <alignment horizontal="center" vertical="center" wrapText="1"/>
    </xf>
    <xf numFmtId="0" fontId="76" fillId="0" borderId="14" xfId="32" applyFont="1" applyBorder="1" applyAlignment="1">
      <alignment horizontal="center" vertical="center" wrapText="1"/>
    </xf>
    <xf numFmtId="0" fontId="76" fillId="0" borderId="13" xfId="32" applyFont="1" applyBorder="1" applyAlignment="1">
      <alignment horizontal="center" vertical="center" wrapText="1"/>
    </xf>
    <xf numFmtId="0" fontId="70" fillId="0" borderId="7" xfId="32" applyFont="1" applyBorder="1" applyAlignment="1">
      <alignment horizontal="center" vertical="center"/>
    </xf>
    <xf numFmtId="43" fontId="70" fillId="0" borderId="5" xfId="1" applyFont="1" applyBorder="1" applyAlignment="1">
      <alignment horizontal="center" vertical="center"/>
    </xf>
    <xf numFmtId="0" fontId="70" fillId="0" borderId="5" xfId="32" applyFont="1" applyBorder="1" applyAlignment="1">
      <alignment horizontal="center" vertical="center"/>
    </xf>
    <xf numFmtId="43" fontId="70" fillId="0" borderId="6" xfId="1" applyFont="1" applyBorder="1" applyAlignment="1">
      <alignment horizontal="center" vertical="center"/>
    </xf>
    <xf numFmtId="169" fontId="70" fillId="0" borderId="3" xfId="32" quotePrefix="1" applyNumberFormat="1" applyFont="1" applyBorder="1" applyAlignment="1" applyProtection="1">
      <alignment horizontal="center" vertical="center" wrapText="1"/>
    </xf>
    <xf numFmtId="43" fontId="70" fillId="0" borderId="4" xfId="1" quotePrefix="1" applyFont="1" applyBorder="1" applyAlignment="1" applyProtection="1">
      <alignment horizontal="center" vertical="center" wrapText="1"/>
    </xf>
    <xf numFmtId="169" fontId="70" fillId="0" borderId="11" xfId="32" quotePrefix="1" applyNumberFormat="1" applyFont="1" applyBorder="1" applyAlignment="1" applyProtection="1">
      <alignment horizontal="center" vertical="center" wrapText="1"/>
    </xf>
    <xf numFmtId="43" fontId="70" fillId="0" borderId="12" xfId="1" quotePrefix="1" applyFont="1" applyBorder="1" applyAlignment="1" applyProtection="1">
      <alignment horizontal="center" vertical="center" wrapText="1"/>
    </xf>
    <xf numFmtId="169" fontId="70" fillId="0" borderId="7" xfId="32" quotePrefix="1" applyNumberFormat="1" applyFont="1" applyBorder="1" applyAlignment="1" applyProtection="1">
      <alignment horizontal="center" vertical="center" wrapText="1"/>
    </xf>
    <xf numFmtId="43" fontId="70" fillId="0" borderId="6" xfId="1" quotePrefix="1" applyFont="1" applyBorder="1" applyAlignment="1" applyProtection="1">
      <alignment horizontal="center" vertical="center" wrapText="1"/>
    </xf>
    <xf numFmtId="0" fontId="76" fillId="0" borderId="7" xfId="32" quotePrefix="1" applyFont="1" applyBorder="1" applyAlignment="1">
      <alignment horizontal="center" vertical="center"/>
    </xf>
    <xf numFmtId="43" fontId="76" fillId="0" borderId="6" xfId="1" quotePrefix="1" applyFont="1" applyBorder="1" applyAlignment="1">
      <alignment horizontal="center" vertical="center"/>
    </xf>
    <xf numFmtId="0" fontId="76" fillId="0" borderId="2" xfId="26" applyFont="1" applyBorder="1" applyAlignment="1">
      <alignment horizontal="right"/>
    </xf>
    <xf numFmtId="43" fontId="76" fillId="0" borderId="2" xfId="1" applyFont="1" applyBorder="1" applyAlignment="1">
      <alignment horizontal="right"/>
    </xf>
    <xf numFmtId="169" fontId="70" fillId="0" borderId="3" xfId="32" applyNumberFormat="1" applyFont="1" applyBorder="1" applyAlignment="1" applyProtection="1">
      <alignment horizontal="center" vertical="center" wrapText="1"/>
    </xf>
    <xf numFmtId="169" fontId="70" fillId="0" borderId="16" xfId="32" applyNumberFormat="1" applyFont="1" applyBorder="1" applyAlignment="1" applyProtection="1">
      <alignment horizontal="center" vertical="center" wrapText="1"/>
    </xf>
    <xf numFmtId="43" fontId="70" fillId="0" borderId="16" xfId="1" applyFont="1" applyBorder="1" applyAlignment="1" applyProtection="1">
      <alignment horizontal="center" vertical="center" wrapText="1"/>
    </xf>
    <xf numFmtId="169" fontId="70" fillId="0" borderId="4" xfId="32" applyNumberFormat="1" applyFont="1" applyBorder="1" applyAlignment="1" applyProtection="1">
      <alignment horizontal="center" vertical="center" wrapText="1"/>
    </xf>
    <xf numFmtId="169" fontId="70" fillId="0" borderId="11" xfId="32" applyNumberFormat="1" applyFont="1" applyBorder="1" applyAlignment="1" applyProtection="1">
      <alignment horizontal="center" vertical="center" wrapText="1"/>
    </xf>
    <xf numFmtId="169" fontId="70" fillId="0" borderId="2" xfId="32" applyNumberFormat="1" applyFont="1" applyBorder="1" applyAlignment="1" applyProtection="1">
      <alignment horizontal="center" vertical="center" wrapText="1"/>
    </xf>
    <xf numFmtId="43" fontId="70" fillId="0" borderId="2" xfId="1" applyFont="1" applyBorder="1" applyAlignment="1" applyProtection="1">
      <alignment horizontal="center" vertical="center" wrapText="1"/>
    </xf>
    <xf numFmtId="169" fontId="70" fillId="0" borderId="12" xfId="32" applyNumberFormat="1" applyFont="1" applyBorder="1" applyAlignment="1" applyProtection="1">
      <alignment horizontal="center" vertical="center" wrapText="1"/>
    </xf>
    <xf numFmtId="169" fontId="70" fillId="0" borderId="7" xfId="32" applyNumberFormat="1" applyFont="1" applyBorder="1" applyAlignment="1" applyProtection="1">
      <alignment horizontal="center" vertical="center" wrapText="1"/>
    </xf>
    <xf numFmtId="43" fontId="70" fillId="0" borderId="5" xfId="1" applyFont="1" applyBorder="1" applyAlignment="1" applyProtection="1">
      <alignment horizontal="center" vertical="center" wrapText="1"/>
    </xf>
    <xf numFmtId="169" fontId="70" fillId="0" borderId="5" xfId="32" applyNumberFormat="1" applyFont="1" applyBorder="1" applyAlignment="1" applyProtection="1">
      <alignment horizontal="center" vertical="center" wrapText="1"/>
    </xf>
    <xf numFmtId="43" fontId="70" fillId="0" borderId="6" xfId="1" applyFont="1" applyBorder="1" applyAlignment="1" applyProtection="1">
      <alignment horizontal="center" vertical="center" wrapText="1"/>
    </xf>
    <xf numFmtId="0" fontId="76" fillId="0" borderId="10" xfId="32" applyFont="1" applyBorder="1" applyAlignment="1">
      <alignment horizontal="center" vertical="center"/>
    </xf>
    <xf numFmtId="0" fontId="76" fillId="0" borderId="14" xfId="32" applyFont="1" applyBorder="1" applyAlignment="1">
      <alignment horizontal="center" vertical="center"/>
    </xf>
    <xf numFmtId="2" fontId="70" fillId="0" borderId="3" xfId="32" applyNumberFormat="1" applyFont="1" applyBorder="1" applyAlignment="1" applyProtection="1">
      <alignment horizontal="center" vertical="center" wrapText="1"/>
    </xf>
    <xf numFmtId="2" fontId="70" fillId="0" borderId="16" xfId="32" applyNumberFormat="1" applyFont="1" applyBorder="1" applyAlignment="1" applyProtection="1">
      <alignment horizontal="center" vertical="center" wrapText="1"/>
    </xf>
    <xf numFmtId="2" fontId="70" fillId="0" borderId="4" xfId="32" applyNumberFormat="1" applyFont="1" applyBorder="1" applyAlignment="1" applyProtection="1">
      <alignment horizontal="center" vertical="center" wrapText="1"/>
    </xf>
    <xf numFmtId="2" fontId="70" fillId="0" borderId="11" xfId="32" applyNumberFormat="1" applyFont="1" applyBorder="1" applyAlignment="1" applyProtection="1">
      <alignment horizontal="center" vertical="center" wrapText="1"/>
    </xf>
    <xf numFmtId="2" fontId="70" fillId="0" borderId="2" xfId="32" applyNumberFormat="1" applyFont="1" applyBorder="1" applyAlignment="1" applyProtection="1">
      <alignment horizontal="center" vertical="center" wrapText="1"/>
    </xf>
    <xf numFmtId="2" fontId="70" fillId="0" borderId="12" xfId="32" applyNumberFormat="1" applyFont="1" applyBorder="1" applyAlignment="1" applyProtection="1">
      <alignment horizontal="center" vertical="center" wrapText="1"/>
    </xf>
    <xf numFmtId="0" fontId="76" fillId="0" borderId="2" xfId="26" applyFont="1" applyBorder="1" applyAlignment="1">
      <alignment horizontal="right" vertical="center"/>
    </xf>
    <xf numFmtId="43" fontId="76" fillId="0" borderId="2" xfId="1" applyFont="1" applyBorder="1" applyAlignment="1">
      <alignment horizontal="right" vertical="center"/>
    </xf>
    <xf numFmtId="43" fontId="29" fillId="0" borderId="3" xfId="1" quotePrefix="1" applyFont="1" applyBorder="1" applyAlignment="1" applyProtection="1">
      <alignment horizontal="center" vertical="center" wrapText="1"/>
    </xf>
    <xf numFmtId="43" fontId="29" fillId="0" borderId="4" xfId="1" quotePrefix="1" applyFont="1" applyBorder="1" applyAlignment="1" applyProtection="1">
      <alignment horizontal="center" vertical="center" wrapText="1"/>
    </xf>
    <xf numFmtId="43" fontId="29" fillId="0" borderId="11" xfId="1" quotePrefix="1" applyFont="1" applyBorder="1" applyAlignment="1" applyProtection="1">
      <alignment horizontal="center" vertical="center" wrapText="1"/>
    </xf>
    <xf numFmtId="43" fontId="29" fillId="0" borderId="12" xfId="1" quotePrefix="1" applyFont="1" applyBorder="1" applyAlignment="1" applyProtection="1">
      <alignment horizontal="center" vertical="center" wrapText="1"/>
    </xf>
    <xf numFmtId="43" fontId="31" fillId="0" borderId="7" xfId="1" applyFont="1" applyBorder="1" applyAlignment="1" applyProtection="1">
      <alignment horizontal="center" vertical="center" wrapText="1"/>
    </xf>
    <xf numFmtId="43" fontId="31" fillId="0" borderId="5" xfId="1" applyFont="1" applyBorder="1" applyAlignment="1" applyProtection="1">
      <alignment horizontal="center" vertical="center" wrapText="1"/>
    </xf>
    <xf numFmtId="43" fontId="31" fillId="0" borderId="6" xfId="1" applyFont="1" applyBorder="1" applyAlignment="1" applyProtection="1">
      <alignment horizontal="center" vertical="center" wrapText="1"/>
    </xf>
    <xf numFmtId="43" fontId="29" fillId="0" borderId="3" xfId="1" applyFont="1" applyBorder="1" applyAlignment="1" applyProtection="1">
      <alignment horizontal="center" vertical="center" wrapText="1"/>
    </xf>
    <xf numFmtId="43" fontId="29" fillId="0" borderId="16" xfId="1" applyFont="1" applyBorder="1" applyAlignment="1" applyProtection="1">
      <alignment horizontal="center" vertical="center" wrapText="1"/>
    </xf>
    <xf numFmtId="43" fontId="29" fillId="0" borderId="4" xfId="1" applyFont="1" applyBorder="1" applyAlignment="1" applyProtection="1">
      <alignment horizontal="center" vertical="center" wrapText="1"/>
    </xf>
    <xf numFmtId="43" fontId="29" fillId="0" borderId="11" xfId="1" applyFont="1" applyBorder="1" applyAlignment="1" applyProtection="1">
      <alignment horizontal="center" vertical="center" wrapText="1"/>
    </xf>
    <xf numFmtId="43" fontId="29" fillId="0" borderId="2" xfId="1" applyFont="1" applyBorder="1" applyAlignment="1" applyProtection="1">
      <alignment horizontal="center" vertical="center" wrapText="1"/>
    </xf>
    <xf numFmtId="43" fontId="29" fillId="0" borderId="12" xfId="1" applyFont="1" applyBorder="1" applyAlignment="1" applyProtection="1">
      <alignment horizontal="center" vertical="center" wrapText="1"/>
    </xf>
    <xf numFmtId="43" fontId="28" fillId="0" borderId="2" xfId="1" applyFont="1" applyBorder="1" applyAlignment="1">
      <alignment horizontal="right"/>
    </xf>
    <xf numFmtId="43" fontId="32" fillId="0" borderId="7" xfId="1" quotePrefix="1" applyFont="1" applyBorder="1" applyAlignment="1">
      <alignment horizontal="center" vertical="center"/>
    </xf>
    <xf numFmtId="43" fontId="32" fillId="0" borderId="6" xfId="1" quotePrefix="1" applyFont="1" applyBorder="1" applyAlignment="1">
      <alignment horizontal="center" vertical="center"/>
    </xf>
    <xf numFmtId="43" fontId="70" fillId="0" borderId="0" xfId="1" quotePrefix="1" applyFont="1" applyAlignment="1" applyProtection="1">
      <alignment horizontal="left" vertical="center"/>
    </xf>
    <xf numFmtId="43" fontId="28" fillId="0" borderId="10" xfId="1" applyFont="1" applyBorder="1" applyAlignment="1">
      <alignment horizontal="center" vertical="center" wrapText="1"/>
    </xf>
    <xf numFmtId="43" fontId="28" fillId="0" borderId="14" xfId="1" applyFont="1" applyBorder="1" applyAlignment="1">
      <alignment horizontal="center" vertical="center" wrapText="1"/>
    </xf>
    <xf numFmtId="43" fontId="28" fillId="0" borderId="13" xfId="1" applyFont="1" applyBorder="1" applyAlignment="1">
      <alignment horizontal="center" vertical="center" wrapText="1"/>
    </xf>
    <xf numFmtId="43" fontId="31" fillId="0" borderId="7" xfId="1" applyFont="1" applyBorder="1" applyAlignment="1">
      <alignment horizontal="center" vertical="center"/>
    </xf>
    <xf numFmtId="43" fontId="31" fillId="0" borderId="5" xfId="1" applyFont="1" applyBorder="1" applyAlignment="1">
      <alignment horizontal="center" vertical="center"/>
    </xf>
    <xf numFmtId="43" fontId="31" fillId="0" borderId="6" xfId="1" applyFont="1" applyBorder="1" applyAlignment="1">
      <alignment horizontal="center" vertical="center"/>
    </xf>
    <xf numFmtId="43" fontId="31" fillId="0" borderId="0" xfId="1" quotePrefix="1" applyFont="1" applyAlignment="1">
      <alignment horizontal="left" vertical="center"/>
    </xf>
    <xf numFmtId="167" fontId="31" fillId="0" borderId="0" xfId="1" quotePrefix="1" applyNumberFormat="1" applyFont="1" applyAlignment="1">
      <alignment horizontal="left" vertical="center"/>
    </xf>
    <xf numFmtId="43" fontId="33" fillId="0" borderId="0" xfId="1" applyFont="1" applyBorder="1" applyAlignment="1">
      <alignment horizontal="left" vertical="center"/>
    </xf>
    <xf numFmtId="167" fontId="33" fillId="0" borderId="0" xfId="1" applyNumberFormat="1" applyFont="1" applyBorder="1" applyAlignment="1">
      <alignment horizontal="left" vertical="center"/>
    </xf>
    <xf numFmtId="43" fontId="29" fillId="0" borderId="1" xfId="1" applyFont="1" applyBorder="1" applyAlignment="1">
      <alignment horizontal="center" vertical="center" wrapText="1"/>
    </xf>
    <xf numFmtId="167" fontId="37" fillId="0" borderId="1" xfId="1" applyNumberFormat="1" applyFont="1" applyBorder="1" applyAlignment="1">
      <alignment horizontal="center" vertical="center" wrapText="1"/>
    </xf>
    <xf numFmtId="43" fontId="37" fillId="0" borderId="1" xfId="1" applyFont="1" applyBorder="1" applyAlignment="1">
      <alignment horizontal="center" vertical="center" wrapText="1"/>
    </xf>
    <xf numFmtId="167" fontId="33" fillId="0" borderId="2" xfId="1" applyNumberFormat="1" applyFont="1" applyBorder="1" applyAlignment="1">
      <alignment horizontal="right" vertical="center"/>
    </xf>
    <xf numFmtId="43" fontId="33" fillId="0" borderId="2" xfId="1" applyFont="1" applyBorder="1" applyAlignment="1">
      <alignment horizontal="right" vertical="center"/>
    </xf>
    <xf numFmtId="167" fontId="37" fillId="0" borderId="7" xfId="1" applyNumberFormat="1" applyFont="1" applyBorder="1" applyAlignment="1">
      <alignment horizontal="center" vertical="center" wrapText="1"/>
    </xf>
    <xf numFmtId="43" fontId="37" fillId="0" borderId="6" xfId="1" applyFont="1" applyBorder="1" applyAlignment="1">
      <alignment horizontal="center" vertical="center" wrapText="1"/>
    </xf>
    <xf numFmtId="43" fontId="37" fillId="0" borderId="5" xfId="1" applyFont="1" applyBorder="1" applyAlignment="1">
      <alignment horizontal="center" vertical="center" wrapText="1"/>
    </xf>
    <xf numFmtId="167" fontId="37" fillId="0" borderId="5" xfId="1" applyNumberFormat="1" applyFont="1" applyBorder="1" applyAlignment="1">
      <alignment horizontal="center" vertical="center" wrapText="1"/>
    </xf>
    <xf numFmtId="0" fontId="35" fillId="0" borderId="14" xfId="5" applyFont="1" applyFill="1" applyBorder="1" applyAlignment="1">
      <alignment horizontal="center" vertical="center" wrapText="1"/>
    </xf>
    <xf numFmtId="0" fontId="35" fillId="0" borderId="10" xfId="5" applyFont="1" applyFill="1" applyBorder="1" applyAlignment="1">
      <alignment horizontal="center" vertical="center" wrapText="1"/>
    </xf>
    <xf numFmtId="0" fontId="35" fillId="3" borderId="10" xfId="5" applyFont="1" applyFill="1" applyBorder="1" applyAlignment="1">
      <alignment horizontal="center" vertical="center" wrapText="1"/>
    </xf>
    <xf numFmtId="0" fontId="35" fillId="3" borderId="14" xfId="5" applyFont="1" applyFill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 vertical="center"/>
    </xf>
    <xf numFmtId="0" fontId="32" fillId="0" borderId="0" xfId="0" quotePrefix="1" applyFont="1" applyAlignment="1" applyProtection="1">
      <alignment horizontal="left"/>
    </xf>
    <xf numFmtId="0" fontId="35" fillId="0" borderId="14" xfId="5" applyFont="1" applyFill="1" applyBorder="1" applyAlignment="1">
      <alignment horizontal="center" vertical="center"/>
    </xf>
    <xf numFmtId="0" fontId="35" fillId="0" borderId="7" xfId="5" applyFont="1" applyFill="1" applyBorder="1" applyAlignment="1">
      <alignment horizontal="center" vertical="top"/>
    </xf>
    <xf numFmtId="0" fontId="35" fillId="0" borderId="5" xfId="5" applyFont="1" applyFill="1" applyBorder="1" applyAlignment="1">
      <alignment horizontal="center" vertical="top"/>
    </xf>
    <xf numFmtId="0" fontId="35" fillId="0" borderId="6" xfId="5" applyFont="1" applyFill="1" applyBorder="1" applyAlignment="1">
      <alignment horizontal="center" vertical="top"/>
    </xf>
    <xf numFmtId="0" fontId="35" fillId="0" borderId="7" xfId="5" applyFont="1" applyFill="1" applyBorder="1" applyAlignment="1">
      <alignment horizontal="center" vertical="center" wrapText="1"/>
    </xf>
    <xf numFmtId="0" fontId="35" fillId="0" borderId="5" xfId="5" applyFont="1" applyFill="1" applyBorder="1" applyAlignment="1">
      <alignment horizontal="center" vertical="center" wrapText="1"/>
    </xf>
    <xf numFmtId="0" fontId="35" fillId="0" borderId="6" xfId="5" applyFont="1" applyFill="1" applyBorder="1" applyAlignment="1">
      <alignment horizontal="center" vertical="center" wrapText="1"/>
    </xf>
    <xf numFmtId="0" fontId="33" fillId="0" borderId="2" xfId="26" applyFont="1" applyBorder="1" applyAlignment="1">
      <alignment horizontal="right"/>
    </xf>
    <xf numFmtId="0" fontId="35" fillId="0" borderId="11" xfId="5" applyFont="1" applyFill="1" applyBorder="1" applyAlignment="1">
      <alignment horizontal="center" vertical="center"/>
    </xf>
    <xf numFmtId="0" fontId="35" fillId="0" borderId="2" xfId="5" applyFont="1" applyFill="1" applyBorder="1" applyAlignment="1">
      <alignment horizontal="center" vertical="center"/>
    </xf>
    <xf numFmtId="0" fontId="35" fillId="0" borderId="12" xfId="5" applyFont="1" applyFill="1" applyBorder="1" applyAlignment="1">
      <alignment horizontal="center" vertical="center"/>
    </xf>
    <xf numFmtId="43" fontId="31" fillId="0" borderId="0" xfId="1" quotePrefix="1" applyFont="1" applyAlignment="1" applyProtection="1">
      <alignment horizontal="left" vertical="center"/>
    </xf>
    <xf numFmtId="43" fontId="33" fillId="0" borderId="2" xfId="1" applyFont="1" applyBorder="1" applyAlignment="1">
      <alignment horizontal="right"/>
    </xf>
    <xf numFmtId="43" fontId="53" fillId="0" borderId="1" xfId="1" applyFont="1" applyBorder="1" applyAlignment="1">
      <alignment horizontal="center" vertical="center"/>
    </xf>
    <xf numFmtId="43" fontId="53" fillId="3" borderId="10" xfId="1" applyFont="1" applyFill="1" applyBorder="1" applyAlignment="1">
      <alignment horizontal="center" vertical="center" wrapText="1"/>
    </xf>
    <xf numFmtId="43" fontId="53" fillId="3" borderId="13" xfId="1" applyFont="1" applyFill="1" applyBorder="1" applyAlignment="1">
      <alignment horizontal="center" vertical="center"/>
    </xf>
    <xf numFmtId="43" fontId="53" fillId="0" borderId="10" xfId="1" applyFont="1" applyBorder="1" applyAlignment="1">
      <alignment horizontal="center" vertical="center"/>
    </xf>
    <xf numFmtId="43" fontId="59" fillId="0" borderId="13" xfId="1" applyFont="1" applyBorder="1" applyAlignment="1">
      <alignment vertical="center"/>
    </xf>
    <xf numFmtId="43" fontId="53" fillId="3" borderId="13" xfId="1" applyFont="1" applyFill="1" applyBorder="1" applyAlignment="1">
      <alignment horizontal="center" vertical="center" wrapText="1"/>
    </xf>
    <xf numFmtId="43" fontId="29" fillId="0" borderId="3" xfId="1" applyFont="1" applyBorder="1" applyAlignment="1">
      <alignment horizontal="center" vertical="center" wrapText="1"/>
    </xf>
    <xf numFmtId="43" fontId="29" fillId="0" borderId="11" xfId="1" applyFont="1" applyBorder="1" applyAlignment="1">
      <alignment horizontal="center" vertical="center" wrapText="1"/>
    </xf>
    <xf numFmtId="43" fontId="33" fillId="0" borderId="11" xfId="1" applyFont="1" applyBorder="1" applyAlignment="1">
      <alignment horizontal="center"/>
    </xf>
    <xf numFmtId="43" fontId="33" fillId="0" borderId="12" xfId="1" applyFont="1" applyBorder="1" applyAlignment="1">
      <alignment horizontal="center"/>
    </xf>
    <xf numFmtId="43" fontId="35" fillId="0" borderId="1" xfId="1" applyFont="1" applyBorder="1" applyAlignment="1">
      <alignment horizontal="center"/>
    </xf>
    <xf numFmtId="43" fontId="35" fillId="3" borderId="10" xfId="1" applyFont="1" applyFill="1" applyBorder="1" applyAlignment="1">
      <alignment horizontal="center" vertical="center" wrapText="1"/>
    </xf>
    <xf numFmtId="43" fontId="35" fillId="3" borderId="13" xfId="1" applyFont="1" applyFill="1" applyBorder="1" applyAlignment="1">
      <alignment horizontal="center" vertical="center"/>
    </xf>
    <xf numFmtId="43" fontId="35" fillId="0" borderId="10" xfId="1" applyFont="1" applyBorder="1" applyAlignment="1">
      <alignment horizontal="center" vertical="center"/>
    </xf>
    <xf numFmtId="43" fontId="33" fillId="0" borderId="13" xfId="1" applyFont="1" applyBorder="1" applyAlignment="1">
      <alignment vertical="center"/>
    </xf>
    <xf numFmtId="43" fontId="35" fillId="3" borderId="13" xfId="1" applyFont="1" applyFill="1" applyBorder="1" applyAlignment="1">
      <alignment horizontal="center" vertical="center" wrapText="1"/>
    </xf>
    <xf numFmtId="43" fontId="112" fillId="0" borderId="0" xfId="1" quotePrefix="1" applyFont="1" applyAlignment="1" applyProtection="1">
      <alignment horizontal="left" vertical="center"/>
    </xf>
    <xf numFmtId="43" fontId="94" fillId="0" borderId="2" xfId="1" applyFont="1" applyBorder="1" applyAlignment="1">
      <alignment horizontal="right"/>
    </xf>
    <xf numFmtId="43" fontId="95" fillId="3" borderId="10" xfId="1" applyFont="1" applyFill="1" applyBorder="1" applyAlignment="1">
      <alignment horizontal="center" vertical="center" wrapText="1"/>
    </xf>
    <xf numFmtId="43" fontId="95" fillId="3" borderId="13" xfId="1" applyFont="1" applyFill="1" applyBorder="1" applyAlignment="1">
      <alignment horizontal="center" vertical="center" wrapText="1"/>
    </xf>
    <xf numFmtId="43" fontId="95" fillId="0" borderId="1" xfId="1" applyFont="1" applyBorder="1" applyAlignment="1">
      <alignment horizontal="center"/>
    </xf>
    <xf numFmtId="43" fontId="95" fillId="0" borderId="10" xfId="1" applyFont="1" applyBorder="1" applyAlignment="1">
      <alignment horizontal="center" vertical="center"/>
    </xf>
    <xf numFmtId="43" fontId="94" fillId="0" borderId="13" xfId="1" applyFont="1" applyBorder="1" applyAlignment="1">
      <alignment vertical="center"/>
    </xf>
    <xf numFmtId="43" fontId="94" fillId="0" borderId="11" xfId="1" applyFont="1" applyBorder="1" applyAlignment="1">
      <alignment horizontal="center"/>
    </xf>
    <xf numFmtId="43" fontId="94" fillId="0" borderId="12" xfId="1" applyFont="1" applyBorder="1" applyAlignment="1">
      <alignment horizontal="center"/>
    </xf>
    <xf numFmtId="43" fontId="95" fillId="3" borderId="13" xfId="1" applyFont="1" applyFill="1" applyBorder="1" applyAlignment="1">
      <alignment horizontal="center" vertical="center"/>
    </xf>
    <xf numFmtId="0" fontId="56" fillId="0" borderId="0" xfId="26" quotePrefix="1" applyFont="1" applyAlignment="1" applyProtection="1">
      <alignment horizontal="left" vertical="center"/>
    </xf>
    <xf numFmtId="0" fontId="33" fillId="0" borderId="11" xfId="26" applyFont="1" applyBorder="1" applyAlignment="1">
      <alignment horizontal="center"/>
    </xf>
    <xf numFmtId="0" fontId="33" fillId="0" borderId="12" xfId="26" applyFont="1" applyBorder="1" applyAlignment="1">
      <alignment horizontal="center"/>
    </xf>
    <xf numFmtId="43" fontId="56" fillId="0" borderId="0" xfId="1" quotePrefix="1" applyFont="1" applyAlignment="1" applyProtection="1">
      <alignment horizontal="left" vertical="center"/>
    </xf>
    <xf numFmtId="43" fontId="35" fillId="0" borderId="3" xfId="1" applyFont="1" applyBorder="1" applyAlignment="1">
      <alignment horizontal="center" vertical="center" wrapText="1"/>
    </xf>
    <xf numFmtId="43" fontId="35" fillId="0" borderId="4" xfId="1" applyFont="1" applyBorder="1" applyAlignment="1">
      <alignment horizontal="center" vertical="center" wrapText="1"/>
    </xf>
    <xf numFmtId="43" fontId="35" fillId="0" borderId="11" xfId="1" applyFont="1" applyBorder="1" applyAlignment="1">
      <alignment horizontal="center" vertical="center" wrapText="1"/>
    </xf>
    <xf numFmtId="43" fontId="35" fillId="0" borderId="12" xfId="1" applyFont="1" applyBorder="1" applyAlignment="1">
      <alignment horizontal="center" vertical="center" wrapText="1"/>
    </xf>
    <xf numFmtId="0" fontId="35" fillId="0" borderId="3" xfId="26" applyFont="1" applyBorder="1" applyAlignment="1">
      <alignment horizontal="center" vertical="center" wrapText="1"/>
    </xf>
    <xf numFmtId="0" fontId="35" fillId="0" borderId="4" xfId="26" applyFont="1" applyBorder="1" applyAlignment="1">
      <alignment horizontal="center" vertical="center" wrapText="1"/>
    </xf>
    <xf numFmtId="0" fontId="35" fillId="0" borderId="11" xfId="26" applyFont="1" applyBorder="1" applyAlignment="1">
      <alignment horizontal="center" vertical="center" wrapText="1"/>
    </xf>
    <xf numFmtId="0" fontId="35" fillId="0" borderId="12" xfId="26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/>
    </xf>
    <xf numFmtId="0" fontId="34" fillId="0" borderId="2" xfId="0" applyFont="1" applyBorder="1" applyAlignment="1">
      <alignment horizontal="right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3" borderId="4" xfId="0" quotePrefix="1" applyFont="1" applyFill="1" applyBorder="1" applyAlignment="1">
      <alignment horizontal="center" vertical="center" wrapText="1"/>
    </xf>
    <xf numFmtId="0" fontId="35" fillId="3" borderId="9" xfId="0" quotePrefix="1" applyFont="1" applyFill="1" applyBorder="1" applyAlignment="1">
      <alignment horizontal="center" vertical="center" wrapText="1"/>
    </xf>
    <xf numFmtId="0" fontId="35" fillId="3" borderId="12" xfId="0" quotePrefix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6" xfId="0" quotePrefix="1" applyFont="1" applyBorder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0" fontId="33" fillId="0" borderId="14" xfId="0" quotePrefix="1" applyFont="1" applyBorder="1" applyAlignment="1">
      <alignment horizontal="center" vertical="center" wrapText="1"/>
    </xf>
    <xf numFmtId="0" fontId="33" fillId="0" borderId="13" xfId="0" quotePrefix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3" borderId="1" xfId="0" quotePrefix="1" applyFont="1" applyFill="1" applyBorder="1" applyAlignment="1">
      <alignment horizontal="center" vertical="center" wrapText="1"/>
    </xf>
    <xf numFmtId="0" fontId="31" fillId="0" borderId="0" xfId="0" quotePrefix="1" applyFont="1" applyAlignment="1">
      <alignment horizontal="left" vertical="center"/>
    </xf>
    <xf numFmtId="0" fontId="34" fillId="0" borderId="2" xfId="0" applyFont="1" applyBorder="1" applyAlignment="1">
      <alignment horizontal="right" vertical="center"/>
    </xf>
    <xf numFmtId="0" fontId="125" fillId="0" borderId="0" xfId="26" quotePrefix="1" applyFont="1" applyAlignment="1" applyProtection="1">
      <alignment horizontal="left" vertical="center"/>
    </xf>
    <xf numFmtId="43" fontId="59" fillId="0" borderId="1" xfId="1" applyFont="1" applyBorder="1" applyAlignment="1" applyProtection="1">
      <alignment horizontal="center"/>
    </xf>
    <xf numFmtId="0" fontId="33" fillId="0" borderId="2" xfId="26" applyFont="1" applyBorder="1" applyAlignment="1">
      <alignment horizontal="right" vertical="center"/>
    </xf>
    <xf numFmtId="43" fontId="35" fillId="0" borderId="10" xfId="1" applyFont="1" applyBorder="1" applyAlignment="1" applyProtection="1">
      <alignment horizontal="center" vertical="center" wrapText="1"/>
    </xf>
    <xf numFmtId="43" fontId="35" fillId="0" borderId="14" xfId="1" applyFont="1" applyBorder="1" applyAlignment="1" applyProtection="1">
      <alignment horizontal="center" vertical="center"/>
    </xf>
    <xf numFmtId="43" fontId="35" fillId="0" borderId="13" xfId="1" applyFont="1" applyBorder="1" applyAlignment="1" applyProtection="1">
      <alignment horizontal="center" vertical="center"/>
    </xf>
    <xf numFmtId="43" fontId="35" fillId="0" borderId="7" xfId="1" applyFont="1" applyBorder="1" applyAlignment="1" applyProtection="1">
      <alignment horizontal="center" vertical="center"/>
    </xf>
    <xf numFmtId="43" fontId="35" fillId="0" borderId="5" xfId="1" applyFont="1" applyBorder="1" applyAlignment="1" applyProtection="1">
      <alignment horizontal="center" vertical="center"/>
    </xf>
    <xf numFmtId="43" fontId="35" fillId="0" borderId="14" xfId="1" applyFont="1" applyBorder="1" applyAlignment="1" applyProtection="1">
      <alignment horizontal="center" vertical="center" wrapText="1"/>
    </xf>
    <xf numFmtId="43" fontId="35" fillId="0" borderId="13" xfId="1" applyFont="1" applyBorder="1" applyAlignment="1" applyProtection="1">
      <alignment horizontal="center" vertical="center" wrapText="1"/>
    </xf>
    <xf numFmtId="43" fontId="35" fillId="0" borderId="6" xfId="1" applyFont="1" applyBorder="1" applyAlignment="1" applyProtection="1">
      <alignment horizontal="center" vertical="center"/>
    </xf>
    <xf numFmtId="0" fontId="35" fillId="0" borderId="8" xfId="26" applyFont="1" applyBorder="1" applyAlignment="1">
      <alignment horizontal="center" vertical="center" wrapText="1"/>
    </xf>
    <xf numFmtId="0" fontId="35" fillId="0" borderId="9" xfId="26" applyFont="1" applyBorder="1" applyAlignment="1">
      <alignment horizontal="center" vertical="center" wrapText="1"/>
    </xf>
    <xf numFmtId="0" fontId="35" fillId="0" borderId="7" xfId="26" applyFont="1" applyBorder="1" applyAlignment="1">
      <alignment horizontal="center" vertical="center" wrapText="1"/>
    </xf>
    <xf numFmtId="0" fontId="35" fillId="0" borderId="5" xfId="26" applyFont="1" applyBorder="1" applyAlignment="1">
      <alignment horizontal="center" vertical="center" wrapText="1"/>
    </xf>
    <xf numFmtId="0" fontId="35" fillId="3" borderId="10" xfId="26" applyFont="1" applyFill="1" applyBorder="1" applyAlignment="1">
      <alignment horizontal="center" vertical="center" wrapText="1"/>
    </xf>
    <xf numFmtId="0" fontId="35" fillId="3" borderId="9" xfId="26" applyFont="1" applyFill="1" applyBorder="1" applyAlignment="1">
      <alignment horizontal="center" vertical="center" wrapText="1"/>
    </xf>
    <xf numFmtId="0" fontId="35" fillId="3" borderId="12" xfId="26" applyFont="1" applyFill="1" applyBorder="1" applyAlignment="1">
      <alignment horizontal="center" vertical="center" wrapText="1"/>
    </xf>
    <xf numFmtId="0" fontId="33" fillId="0" borderId="10" xfId="26" quotePrefix="1" applyFont="1" applyBorder="1" applyAlignment="1">
      <alignment horizontal="center" vertical="center" wrapText="1"/>
    </xf>
    <xf numFmtId="0" fontId="33" fillId="0" borderId="13" xfId="26" quotePrefix="1" applyFont="1" applyBorder="1" applyAlignment="1">
      <alignment horizontal="center" vertical="center" wrapText="1"/>
    </xf>
    <xf numFmtId="40" fontId="41" fillId="0" borderId="0" xfId="1" quotePrefix="1" applyNumberFormat="1" applyFont="1" applyAlignment="1" applyProtection="1">
      <alignment horizontal="left"/>
    </xf>
    <xf numFmtId="40" fontId="109" fillId="0" borderId="0" xfId="1" applyNumberFormat="1" applyFont="1" applyFill="1" applyBorder="1" applyAlignment="1">
      <alignment horizontal="center" vertical="top"/>
    </xf>
    <xf numFmtId="40" fontId="45" fillId="0" borderId="2" xfId="1" applyNumberFormat="1" applyFont="1" applyBorder="1" applyAlignment="1">
      <alignment horizontal="right"/>
    </xf>
    <xf numFmtId="40" fontId="109" fillId="0" borderId="1" xfId="1" applyNumberFormat="1" applyFont="1" applyFill="1" applyBorder="1" applyAlignment="1">
      <alignment horizontal="center" vertical="center"/>
    </xf>
    <xf numFmtId="40" fontId="109" fillId="0" borderId="10" xfId="1" applyNumberFormat="1" applyFont="1" applyFill="1" applyBorder="1" applyAlignment="1">
      <alignment horizontal="center" vertical="center"/>
    </xf>
    <xf numFmtId="40" fontId="109" fillId="0" borderId="1" xfId="1" applyNumberFormat="1" applyFont="1" applyBorder="1" applyAlignment="1">
      <alignment horizontal="center"/>
    </xf>
    <xf numFmtId="40" fontId="109" fillId="0" borderId="10" xfId="1" applyNumberFormat="1" applyFont="1" applyBorder="1" applyAlignment="1">
      <alignment horizontal="center" vertical="center" wrapText="1"/>
    </xf>
    <xf numFmtId="40" fontId="109" fillId="0" borderId="14" xfId="1" applyNumberFormat="1" applyFont="1" applyBorder="1" applyAlignment="1">
      <alignment horizontal="center" vertical="center"/>
    </xf>
    <xf numFmtId="40" fontId="109" fillId="0" borderId="10" xfId="1" applyNumberFormat="1" applyFont="1" applyBorder="1" applyAlignment="1">
      <alignment horizontal="center" vertical="center"/>
    </xf>
    <xf numFmtId="40" fontId="40" fillId="0" borderId="14" xfId="1" applyNumberFormat="1" applyFont="1" applyBorder="1" applyAlignment="1">
      <alignment vertical="center"/>
    </xf>
    <xf numFmtId="40" fontId="109" fillId="0" borderId="14" xfId="1" applyNumberFormat="1" applyFont="1" applyBorder="1" applyAlignment="1">
      <alignment horizontal="center" vertical="center" wrapText="1"/>
    </xf>
    <xf numFmtId="194" fontId="41" fillId="0" borderId="0" xfId="1" quotePrefix="1" applyNumberFormat="1" applyFont="1" applyAlignment="1" applyProtection="1">
      <alignment horizontal="left"/>
    </xf>
    <xf numFmtId="194" fontId="109" fillId="0" borderId="10" xfId="1" applyNumberFormat="1" applyFont="1" applyBorder="1" applyAlignment="1">
      <alignment horizontal="center" vertical="center" wrapText="1"/>
    </xf>
    <xf numFmtId="194" fontId="109" fillId="0" borderId="13" xfId="1" applyNumberFormat="1" applyFont="1" applyBorder="1" applyAlignment="1">
      <alignment horizontal="center" vertical="center"/>
    </xf>
    <xf numFmtId="194" fontId="109" fillId="0" borderId="10" xfId="1" applyNumberFormat="1" applyFont="1" applyBorder="1" applyAlignment="1">
      <alignment horizontal="center" vertical="center"/>
    </xf>
    <xf numFmtId="194" fontId="40" fillId="0" borderId="13" xfId="1" applyNumberFormat="1" applyFont="1" applyBorder="1" applyAlignment="1">
      <alignment vertical="center"/>
    </xf>
    <xf numFmtId="194" fontId="109" fillId="0" borderId="13" xfId="1" applyNumberFormat="1" applyFont="1" applyBorder="1" applyAlignment="1">
      <alignment horizontal="center" vertical="center" wrapText="1"/>
    </xf>
    <xf numFmtId="194" fontId="109" fillId="0" borderId="0" xfId="1" applyNumberFormat="1" applyFont="1" applyFill="1" applyBorder="1" applyAlignment="1">
      <alignment horizontal="center" vertical="top"/>
    </xf>
    <xf numFmtId="194" fontId="109" fillId="0" borderId="1" xfId="1" applyNumberFormat="1" applyFont="1" applyFill="1" applyBorder="1" applyAlignment="1">
      <alignment horizontal="center" vertical="center"/>
    </xf>
    <xf numFmtId="194" fontId="109" fillId="0" borderId="1" xfId="1" applyNumberFormat="1" applyFont="1" applyBorder="1" applyAlignment="1">
      <alignment horizontal="center"/>
    </xf>
    <xf numFmtId="194" fontId="45" fillId="0" borderId="2" xfId="1" applyNumberFormat="1" applyFont="1" applyBorder="1" applyAlignment="1">
      <alignment horizontal="right"/>
    </xf>
    <xf numFmtId="40" fontId="91" fillId="0" borderId="10" xfId="1" applyNumberFormat="1" applyFont="1" applyBorder="1" applyAlignment="1">
      <alignment horizontal="center" vertical="center"/>
    </xf>
    <xf numFmtId="40" fontId="91" fillId="0" borderId="13" xfId="1" applyNumberFormat="1" applyFont="1" applyBorder="1" applyAlignment="1">
      <alignment vertical="center"/>
    </xf>
    <xf numFmtId="40" fontId="91" fillId="0" borderId="10" xfId="1" applyNumberFormat="1" applyFont="1" applyBorder="1" applyAlignment="1">
      <alignment horizontal="center" vertical="center" wrapText="1"/>
    </xf>
    <xf numFmtId="40" fontId="91" fillId="0" borderId="13" xfId="1" applyNumberFormat="1" applyFont="1" applyBorder="1" applyAlignment="1">
      <alignment horizontal="center" vertical="center" wrapText="1"/>
    </xf>
    <xf numFmtId="40" fontId="91" fillId="0" borderId="1" xfId="1" applyNumberFormat="1" applyFont="1" applyFill="1" applyBorder="1" applyAlignment="1">
      <alignment horizontal="center" vertical="center"/>
    </xf>
    <xf numFmtId="40" fontId="91" fillId="0" borderId="1" xfId="1" applyNumberFormat="1" applyFont="1" applyBorder="1" applyAlignment="1">
      <alignment horizontal="center"/>
    </xf>
    <xf numFmtId="40" fontId="91" fillId="0" borderId="13" xfId="1" applyNumberFormat="1" applyFont="1" applyBorder="1" applyAlignment="1">
      <alignment horizontal="center" vertical="center"/>
    </xf>
    <xf numFmtId="43" fontId="133" fillId="3" borderId="1" xfId="1" applyFont="1" applyFill="1" applyBorder="1" applyAlignment="1" applyProtection="1">
      <alignment horizontal="center" vertical="center"/>
    </xf>
    <xf numFmtId="43" fontId="133" fillId="3" borderId="7" xfId="1" applyFont="1" applyFill="1" applyBorder="1" applyAlignment="1" applyProtection="1">
      <alignment horizontal="center" vertical="center"/>
    </xf>
    <xf numFmtId="43" fontId="133" fillId="0" borderId="2" xfId="1" applyFont="1" applyFill="1" applyBorder="1" applyAlignment="1">
      <alignment horizontal="center" vertical="center" wrapText="1"/>
    </xf>
    <xf numFmtId="43" fontId="41" fillId="0" borderId="0" xfId="1" applyFont="1" applyAlignment="1" applyProtection="1">
      <alignment horizontal="left" vertical="center"/>
    </xf>
    <xf numFmtId="43" fontId="37" fillId="3" borderId="1" xfId="1" applyFont="1" applyFill="1" applyBorder="1" applyAlignment="1" applyProtection="1">
      <alignment horizontal="center" vertical="center" wrapText="1"/>
    </xf>
    <xf numFmtId="43" fontId="37" fillId="3" borderId="7" xfId="1" applyFont="1" applyFill="1" applyBorder="1" applyAlignment="1" applyProtection="1">
      <alignment horizontal="center" vertical="center" wrapText="1"/>
    </xf>
    <xf numFmtId="43" fontId="50" fillId="0" borderId="2" xfId="1" applyFont="1" applyFill="1" applyBorder="1" applyAlignment="1">
      <alignment horizontal="right" vertical="center" wrapText="1"/>
    </xf>
    <xf numFmtId="0" fontId="59" fillId="0" borderId="3" xfId="26" applyFont="1" applyBorder="1" applyAlignment="1">
      <alignment horizontal="center" vertical="center" wrapText="1"/>
    </xf>
    <xf numFmtId="0" fontId="59" fillId="0" borderId="4" xfId="26" applyFont="1" applyBorder="1" applyAlignment="1">
      <alignment horizontal="center" vertical="center" wrapText="1"/>
    </xf>
    <xf numFmtId="0" fontId="59" fillId="0" borderId="11" xfId="26" applyFont="1" applyBorder="1" applyAlignment="1">
      <alignment horizontal="center" vertical="center" wrapText="1"/>
    </xf>
    <xf numFmtId="0" fontId="59" fillId="0" borderId="12" xfId="26" applyFont="1" applyBorder="1" applyAlignment="1">
      <alignment horizontal="center" vertical="center" wrapText="1"/>
    </xf>
    <xf numFmtId="0" fontId="59" fillId="0" borderId="10" xfId="26" applyFont="1" applyBorder="1" applyAlignment="1">
      <alignment horizontal="center" vertical="center" wrapText="1"/>
    </xf>
    <xf numFmtId="0" fontId="59" fillId="0" borderId="13" xfId="26" applyFont="1" applyBorder="1" applyAlignment="1">
      <alignment horizontal="center" vertical="center" wrapText="1"/>
    </xf>
    <xf numFmtId="0" fontId="53" fillId="0" borderId="10" xfId="26" applyFont="1" applyBorder="1" applyAlignment="1">
      <alignment horizontal="center" vertical="center" wrapText="1"/>
    </xf>
    <xf numFmtId="0" fontId="53" fillId="0" borderId="13" xfId="26" applyFont="1" applyBorder="1" applyAlignment="1">
      <alignment horizontal="center" vertical="center" wrapText="1"/>
    </xf>
    <xf numFmtId="0" fontId="33" fillId="0" borderId="10" xfId="26" applyFont="1" applyBorder="1" applyAlignment="1">
      <alignment horizontal="center" vertical="center" wrapText="1"/>
    </xf>
    <xf numFmtId="0" fontId="33" fillId="0" borderId="13" xfId="26" applyFont="1" applyBorder="1" applyAlignment="1">
      <alignment horizontal="center" vertical="center" wrapText="1"/>
    </xf>
    <xf numFmtId="43" fontId="37" fillId="3" borderId="3" xfId="1" applyFont="1" applyFill="1" applyBorder="1" applyAlignment="1">
      <alignment horizontal="center" vertical="center" wrapText="1"/>
    </xf>
    <xf numFmtId="43" fontId="37" fillId="3" borderId="4" xfId="1" applyFont="1" applyFill="1" applyBorder="1" applyAlignment="1">
      <alignment horizontal="center" vertical="center" wrapText="1"/>
    </xf>
    <xf numFmtId="43" fontId="37" fillId="3" borderId="8" xfId="1" applyFont="1" applyFill="1" applyBorder="1" applyAlignment="1">
      <alignment horizontal="center" vertical="center" wrapText="1"/>
    </xf>
    <xf numFmtId="43" fontId="37" fillId="3" borderId="9" xfId="1" applyFont="1" applyFill="1" applyBorder="1" applyAlignment="1">
      <alignment horizontal="center" vertical="center" wrapText="1"/>
    </xf>
    <xf numFmtId="43" fontId="37" fillId="3" borderId="10" xfId="1" applyFont="1" applyFill="1" applyBorder="1" applyAlignment="1">
      <alignment horizontal="center" vertical="center" wrapText="1"/>
    </xf>
    <xf numFmtId="43" fontId="37" fillId="3" borderId="14" xfId="1" applyFont="1" applyFill="1" applyBorder="1" applyAlignment="1">
      <alignment horizontal="center" vertical="center" wrapText="1"/>
    </xf>
    <xf numFmtId="43" fontId="37" fillId="3" borderId="13" xfId="1" applyFont="1" applyFill="1" applyBorder="1" applyAlignment="1">
      <alignment horizontal="center" vertical="center" wrapText="1"/>
    </xf>
    <xf numFmtId="0" fontId="29" fillId="0" borderId="0" xfId="26" quotePrefix="1" applyFont="1" applyAlignment="1">
      <alignment horizontal="left" vertical="center"/>
    </xf>
    <xf numFmtId="0" fontId="53" fillId="0" borderId="3" xfId="26" applyFont="1" applyBorder="1" applyAlignment="1">
      <alignment horizontal="center" vertical="center" wrapText="1"/>
    </xf>
    <xf numFmtId="0" fontId="53" fillId="0" borderId="4" xfId="26" applyFont="1" applyBorder="1" applyAlignment="1">
      <alignment horizontal="center" vertical="center" wrapText="1"/>
    </xf>
    <xf numFmtId="0" fontId="53" fillId="0" borderId="11" xfId="26" applyFont="1" applyBorder="1" applyAlignment="1">
      <alignment horizontal="center" vertical="center" wrapText="1"/>
    </xf>
    <xf numFmtId="0" fontId="53" fillId="0" borderId="12" xfId="26" applyFont="1" applyBorder="1" applyAlignment="1">
      <alignment horizontal="center" vertical="center" wrapText="1"/>
    </xf>
    <xf numFmtId="0" fontId="37" fillId="0" borderId="10" xfId="26" applyFont="1" applyBorder="1" applyAlignment="1">
      <alignment horizontal="center" vertical="center" wrapText="1"/>
    </xf>
    <xf numFmtId="0" fontId="37" fillId="0" borderId="13" xfId="26" applyFont="1" applyBorder="1" applyAlignment="1">
      <alignment horizontal="center" vertical="center" wrapText="1"/>
    </xf>
    <xf numFmtId="0" fontId="34" fillId="4" borderId="16" xfId="26" applyFont="1" applyFill="1" applyBorder="1" applyAlignment="1">
      <alignment horizontal="left"/>
    </xf>
    <xf numFmtId="0" fontId="37" fillId="0" borderId="3" xfId="26" applyFont="1" applyBorder="1" applyAlignment="1">
      <alignment horizontal="center" vertical="center" wrapText="1"/>
    </xf>
    <xf numFmtId="0" fontId="37" fillId="0" borderId="4" xfId="26" applyFont="1" applyBorder="1" applyAlignment="1">
      <alignment horizontal="center" vertical="center" wrapText="1"/>
    </xf>
    <xf numFmtId="0" fontId="37" fillId="0" borderId="11" xfId="26" applyFont="1" applyBorder="1" applyAlignment="1">
      <alignment horizontal="center" vertical="center" wrapText="1"/>
    </xf>
    <xf numFmtId="0" fontId="37" fillId="0" borderId="12" xfId="26" applyFont="1" applyBorder="1" applyAlignment="1">
      <alignment horizontal="center" vertical="center" wrapText="1"/>
    </xf>
    <xf numFmtId="0" fontId="35" fillId="0" borderId="10" xfId="26" applyFont="1" applyBorder="1" applyAlignment="1">
      <alignment horizontal="center" vertical="center" wrapText="1"/>
    </xf>
    <xf numFmtId="0" fontId="35" fillId="0" borderId="13" xfId="26" applyFont="1" applyBorder="1" applyAlignment="1">
      <alignment horizontal="center" vertical="center" wrapText="1"/>
    </xf>
    <xf numFmtId="0" fontId="37" fillId="0" borderId="0" xfId="26" quotePrefix="1" applyFont="1" applyAlignment="1">
      <alignment horizontal="left" vertical="center"/>
    </xf>
    <xf numFmtId="0" fontId="37" fillId="0" borderId="0" xfId="36" applyNumberFormat="1" applyFont="1" applyFill="1" applyBorder="1" applyAlignment="1" applyProtection="1">
      <alignment horizontal="left" vertical="center"/>
    </xf>
    <xf numFmtId="0" fontId="56" fillId="0" borderId="0" xfId="36" applyNumberFormat="1" applyFont="1" applyFill="1" applyBorder="1" applyAlignment="1" applyProtection="1">
      <alignment horizontal="left" vertical="center"/>
    </xf>
    <xf numFmtId="0" fontId="56" fillId="0" borderId="2" xfId="36" applyNumberFormat="1" applyFont="1" applyFill="1" applyBorder="1" applyAlignment="1" applyProtection="1">
      <alignment horizontal="left"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49" fontId="35" fillId="3" borderId="7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>
      <alignment horizontal="left" vertical="center"/>
    </xf>
    <xf numFmtId="0" fontId="37" fillId="0" borderId="0" xfId="2" applyFont="1" applyFill="1" applyAlignment="1">
      <alignment horizontal="left" vertical="center"/>
    </xf>
    <xf numFmtId="0" fontId="35" fillId="0" borderId="2" xfId="2" applyFont="1" applyFill="1" applyBorder="1" applyAlignment="1">
      <alignment horizontal="center" vertical="center" wrapText="1"/>
    </xf>
    <xf numFmtId="0" fontId="35" fillId="0" borderId="2" xfId="3" applyFont="1" applyFill="1" applyBorder="1" applyAlignment="1">
      <alignment horizontal="center" vertical="center" wrapText="1"/>
    </xf>
  </cellXfs>
  <cellStyles count="54">
    <cellStyle name="Change A&amp;ll" xfId="30" xr:uid="{00000000-0005-0000-0000-000000000000}"/>
    <cellStyle name="Comma" xfId="1" builtinId="3"/>
    <cellStyle name="Comma 2" xfId="28" xr:uid="{00000000-0005-0000-0000-000002000000}"/>
    <cellStyle name="Comma 2 2" xfId="42" xr:uid="{4C48E771-8E43-44F8-BB0F-02F2435836FE}"/>
    <cellStyle name="Comma 3" xfId="29" xr:uid="{00000000-0005-0000-0000-000003000000}"/>
    <cellStyle name="Comma 3 2" xfId="49" xr:uid="{5A727A13-AC6C-4105-A1F5-B474A674E925}"/>
    <cellStyle name="Comma 4" xfId="33" xr:uid="{00000000-0005-0000-0000-000004000000}"/>
    <cellStyle name="Comma 4 2" xfId="45" xr:uid="{F64D7EA4-1433-4444-A3CD-423AADF325F7}"/>
    <cellStyle name="Comma 5" xfId="31" xr:uid="{00000000-0005-0000-0000-000005000000}"/>
    <cellStyle name="Comma 5 2" xfId="41" xr:uid="{22A2A683-0C59-4244-BC01-175DEED14D7D}"/>
    <cellStyle name="Comma_Annual1999" xfId="35" xr:uid="{00000000-0005-0000-0000-000006000000}"/>
    <cellStyle name="Index Number" xfId="4" xr:uid="{00000000-0005-0000-0000-000007000000}"/>
    <cellStyle name="Integer" xfId="9" xr:uid="{00000000-0005-0000-0000-000008000000}"/>
    <cellStyle name="Normal" xfId="0" builtinId="0"/>
    <cellStyle name="Normal 10" xfId="24" xr:uid="{00000000-0005-0000-0000-00000A000000}"/>
    <cellStyle name="Normal 10 2" xfId="46" xr:uid="{787318D6-6EDD-4587-B4BD-4F6DDA7763AC}"/>
    <cellStyle name="Normal 11" xfId="26" xr:uid="{00000000-0005-0000-0000-00000B000000}"/>
    <cellStyle name="Normal 11 2" xfId="44" xr:uid="{8E734E52-B54B-4CDA-A1FC-2BD4453A3C1F}"/>
    <cellStyle name="Normal 12" xfId="32" xr:uid="{00000000-0005-0000-0000-00000C000000}"/>
    <cellStyle name="Normal 12 2" xfId="37" xr:uid="{711626A1-D3BC-4108-BE1D-BCF3C5803774}"/>
    <cellStyle name="Normal 13" xfId="36" xr:uid="{00000000-0005-0000-0000-00000D000000}"/>
    <cellStyle name="Normal 14" xfId="52" xr:uid="{CAF841BA-C0B6-4C0A-95D9-11B0AB5957E4}"/>
    <cellStyle name="Normal 17" xfId="51" xr:uid="{916F3492-A897-42DD-84B7-BB37952EE485}"/>
    <cellStyle name="Normal 2" xfId="10" xr:uid="{00000000-0005-0000-0000-00000E000000}"/>
    <cellStyle name="Normal 2 2" xfId="11" xr:uid="{00000000-0005-0000-0000-00000F000000}"/>
    <cellStyle name="Normal 3" xfId="12" xr:uid="{00000000-0005-0000-0000-000010000000}"/>
    <cellStyle name="Normal 3 2" xfId="13" xr:uid="{00000000-0005-0000-0000-000011000000}"/>
    <cellStyle name="Normal 3 2 2" xfId="14" xr:uid="{00000000-0005-0000-0000-000012000000}"/>
    <cellStyle name="Normal 3 3" xfId="15" xr:uid="{00000000-0005-0000-0000-000013000000}"/>
    <cellStyle name="Normal 4" xfId="5" xr:uid="{00000000-0005-0000-0000-000014000000}"/>
    <cellStyle name="Normal 5" xfId="16" xr:uid="{00000000-0005-0000-0000-000015000000}"/>
    <cellStyle name="Normal 5 2" xfId="17" xr:uid="{00000000-0005-0000-0000-000016000000}"/>
    <cellStyle name="Normal 5 2 2" xfId="40" xr:uid="{69ABB34A-D4C4-4401-BDAF-F4D87557ABFE}"/>
    <cellStyle name="Normal 5 3" xfId="39" xr:uid="{B97512A8-81BA-409A-A3A5-3AE83ADE7876}"/>
    <cellStyle name="Normal 6" xfId="18" xr:uid="{00000000-0005-0000-0000-000017000000}"/>
    <cellStyle name="Normal 7" xfId="19" xr:uid="{00000000-0005-0000-0000-000018000000}"/>
    <cellStyle name="Normal 7 2" xfId="48" xr:uid="{8DFFA3FF-B9EA-4D84-B600-A2262CE6267D}"/>
    <cellStyle name="Normal 8" xfId="20" xr:uid="{00000000-0005-0000-0000-000019000000}"/>
    <cellStyle name="Normal 9" xfId="21" xr:uid="{00000000-0005-0000-0000-00001A000000}"/>
    <cellStyle name="Normal 9 2" xfId="50" xr:uid="{CD68B115-E6DB-4ABD-BBBA-C2E90068A067}"/>
    <cellStyle name="Normal_Annual1999" xfId="34" xr:uid="{00000000-0005-0000-0000-00001B000000}"/>
    <cellStyle name="Normal_cover-new" xfId="25" xr:uid="{00000000-0005-0000-0000-00001C000000}"/>
    <cellStyle name="Normal_Information-new" xfId="27" xr:uid="{00000000-0005-0000-0000-00001D000000}"/>
    <cellStyle name="Normal_Sheet1" xfId="22" xr:uid="{00000000-0005-0000-0000-00001E000000}"/>
    <cellStyle name="Normal_แบบรายงานประจำเดือน-ชีวิต" xfId="3" xr:uid="{00000000-0005-0000-0000-000020000000}"/>
    <cellStyle name="Normal_แบบรายงานประจำปี-ชีวิต" xfId="8" xr:uid="{00000000-0005-0000-0000-000021000000}"/>
    <cellStyle name="Normal_แบบรายงานประจำปี-ชีวิต-N" xfId="6" xr:uid="{00000000-0005-0000-0000-000022000000}"/>
    <cellStyle name="Normal_แบบรายงานประจำปี-วินาศภัย" xfId="7" xr:uid="{00000000-0005-0000-0000-000023000000}"/>
    <cellStyle name="Number 1" xfId="23" xr:uid="{00000000-0005-0000-0000-000024000000}"/>
    <cellStyle name="Percent 2" xfId="47" xr:uid="{71B002BE-73E4-42DB-BE47-2F5D8521F0D5}"/>
    <cellStyle name="Percent 3" xfId="38" xr:uid="{03EF37E6-7771-4F5F-BA8F-2C27651F38DE}"/>
    <cellStyle name="เครื่องหมายจุลภาค_Anaual Report" xfId="43" xr:uid="{412B6FD9-D367-44B0-BDD1-BADB40E5871C}"/>
    <cellStyle name="ปกติ_LHA 010920" xfId="53" xr:uid="{FC5AB15F-000A-4AF4-9203-F62213B09981}"/>
    <cellStyle name="ปกติ_PCAadjust" xfId="2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9-4B33-942B-6BD21199C455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9-4B33-942B-6BD21199C455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9-4B33-942B-6BD21199C455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9-4B33-942B-6BD21199C4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9-4B33-942B-6BD21199C455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9-4B33-942B-6BD21199C455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9-4B33-942B-6BD21199C455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9-4B33-942B-6BD21199C4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99-4B33-942B-6BD21199C455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99-4B33-942B-6BD21199C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400" b="0" i="0" u="none" strike="noStrike" baseline="0">
                    <a:solidFill>
                      <a:srgbClr val="000000"/>
                    </a:solidFill>
                    <a:latin typeface="AngsanaUPC"/>
                    <a:ea typeface="AngsanaUPC"/>
                    <a:cs typeface="AngsanaUPC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A-3299-4B33-942B-6BD21199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98048"/>
        <c:axId val="118499584"/>
      </c:lineChart>
      <c:catAx>
        <c:axId val="11849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8048"/>
        <c:crosses val="autoZero"/>
        <c:crossBetween val="midCat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ngsanaUPC"/>
          <a:ea typeface="AngsanaUPC"/>
          <a:cs typeface="Angsan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Ordinary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0EA9-4032-AECB-3242740C343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0EA9-4032-AECB-3242740C3439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0EA9-4032-AECB-3242740C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3136"/>
        <c:axId val="118546816"/>
      </c:lineChart>
      <c:catAx>
        <c:axId val="9868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1854681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8546816"/>
        <c:scaling>
          <c:orientation val="minMax"/>
          <c:max val="96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98683136"/>
        <c:crosses val="autoZero"/>
        <c:crossBetween val="midCat"/>
        <c:majorUnit val="4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Industrial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CAC4-414A-85AA-EDA9AEFBAAB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CAC4-414A-85AA-EDA9AEFBAAB1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CAC4-414A-85AA-EDA9AEFB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0416"/>
        <c:axId val="120462336"/>
      </c:lineChart>
      <c:catAx>
        <c:axId val="12046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2336"/>
        <c:crossesAt val="82"/>
        <c:auto val="0"/>
        <c:lblAlgn val="ctr"/>
        <c:lblOffset val="100"/>
        <c:tickLblSkip val="1"/>
        <c:tickMarkSkip val="1"/>
        <c:noMultiLvlLbl val="0"/>
      </c:catAx>
      <c:valAx>
        <c:axId val="120462336"/>
        <c:scaling>
          <c:orientation val="minMax"/>
          <c:max val="91"/>
          <c:min val="8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0416"/>
        <c:crosses val="autoZero"/>
        <c:crossBetween val="midCat"/>
        <c:majorUnit val="2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Group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47FD-4DCF-91C9-5F9180F013C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47FD-4DCF-91C9-5F9180F013C0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47FD-4DCF-91C9-5F9180F0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128"/>
        <c:axId val="120498048"/>
      </c:lineChart>
      <c:catAx>
        <c:axId val="1204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8048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20498048"/>
        <c:scaling>
          <c:orientation val="minMax"/>
          <c:max val="10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6128"/>
        <c:crosses val="autoZero"/>
        <c:crossBetween val="midCat"/>
        <c:majorUnit val="5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451907</xdr:colOff>
      <xdr:row>11</xdr:row>
      <xdr:rowOff>9525</xdr:rowOff>
    </xdr:from>
    <xdr:to>
      <xdr:col>8</xdr:col>
      <xdr:colOff>383116</xdr:colOff>
      <xdr:row>20</xdr:row>
      <xdr:rowOff>66675</xdr:rowOff>
    </xdr:to>
    <xdr:pic>
      <xdr:nvPicPr>
        <xdr:cNvPr id="2" name="Picture 10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9324" y="4962525"/>
          <a:ext cx="3413125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142875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441324</xdr:colOff>
      <xdr:row>3</xdr:row>
      <xdr:rowOff>334442</xdr:rowOff>
    </xdr:from>
    <xdr:to>
      <xdr:col>10</xdr:col>
      <xdr:colOff>203199</xdr:colOff>
      <xdr:row>4</xdr:row>
      <xdr:rowOff>162992</xdr:rowOff>
    </xdr:to>
    <xdr:sp macro="" textlink="">
      <xdr:nvSpPr>
        <xdr:cNvPr id="7" name="WordArt 8" descr="Paper b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3299" y="1439342"/>
          <a:ext cx="4819650" cy="914400"/>
        </a:xfrm>
        <a:prstGeom prst="rect">
          <a:avLst/>
        </a:prstGeom>
      </xdr:spPr>
      <xdr:txBody>
        <a:bodyPr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/>
          <a:r>
            <a:rPr lang="th-TH" sz="5400" b="1" kern="10" spc="0">
              <a:ln w="9525">
                <a:solidFill>
                  <a:srgbClr val="008000"/>
                </a:solidFill>
                <a:round/>
                <a:headEnd/>
                <a:tailEnd/>
              </a:ln>
              <a:solidFill>
                <a:schemeClr val="accent2">
                  <a:lumMod val="50000"/>
                </a:schemeClr>
              </a:solidFill>
              <a:effectLst>
                <a:outerShdw dist="563972" dir="14049741" sx="125000" sy="125000" algn="tl" rotWithShape="0">
                  <a:srgbClr val="C7DFD3">
                    <a:alpha val="80000"/>
                  </a:srgbClr>
                </a:outerShdw>
              </a:effectLst>
              <a:latin typeface="Times New Roman"/>
            </a:rPr>
            <a:t>รายงานสถิติธุรกิจประกันชีวิต</a:t>
          </a:r>
          <a:endParaRPr lang="en-US" sz="5400" b="1" kern="10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chemeClr val="accent2">
                <a:lumMod val="50000"/>
              </a:schemeClr>
            </a:solidFill>
            <a:effectLst>
              <a:outerShdw dist="563972" dir="14049741" sx="125000" sy="125000" algn="tl" rotWithShape="0">
                <a:srgbClr val="C7DFD3">
                  <a:alpha val="80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0</xdr:row>
      <xdr:rowOff>304800</xdr:rowOff>
    </xdr:from>
    <xdr:to>
      <xdr:col>1</xdr:col>
      <xdr:colOff>219075</xdr:colOff>
      <xdr:row>23</xdr:row>
      <xdr:rowOff>200025</xdr:rowOff>
    </xdr:to>
    <xdr:sp macro="" textlink="">
      <xdr:nvSpPr>
        <xdr:cNvPr id="8" name="WordArt 9" descr="San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090988" y="4529138"/>
          <a:ext cx="9096375" cy="64770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n-US" sz="3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Times New Roman"/>
              <a:cs typeface="Times New Roman"/>
            </a:rPr>
            <a:t>Life Insurance Annual Statistic Report</a:t>
          </a:r>
        </a:p>
      </xdr:txBody>
    </xdr:sp>
    <xdr:clientData/>
  </xdr:twoCellAnchor>
  <xdr:twoCellAnchor>
    <xdr:from>
      <xdr:col>2</xdr:col>
      <xdr:colOff>119591</xdr:colOff>
      <xdr:row>5</xdr:row>
      <xdr:rowOff>59262</xdr:rowOff>
    </xdr:from>
    <xdr:to>
      <xdr:col>10</xdr:col>
      <xdr:colOff>74083</xdr:colOff>
      <xdr:row>8</xdr:row>
      <xdr:rowOff>127000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14424" y="2895595"/>
          <a:ext cx="3933826" cy="1168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ประจำปี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 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25</a:t>
          </a: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64</a:t>
          </a:r>
          <a:endParaRPr lang="en-US" sz="4500" b="1" i="0" strike="noStrike">
            <a:solidFill>
              <a:schemeClr val="tx1">
                <a:lumMod val="75000"/>
                <a:lumOff val="25000"/>
              </a:schemeClr>
            </a:solidFill>
            <a:latin typeface="Arabic Transparen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21167</xdr:colOff>
      <xdr:row>8</xdr:row>
      <xdr:rowOff>158753</xdr:rowOff>
    </xdr:from>
    <xdr:to>
      <xdr:col>11</xdr:col>
      <xdr:colOff>285751</xdr:colOff>
      <xdr:row>11</xdr:row>
      <xdr:rowOff>311157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583142" y="4102103"/>
          <a:ext cx="5884334" cy="1181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Annual Report 20</a:t>
          </a:r>
          <a:r>
            <a:rPr lang="th-TH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21</a:t>
          </a:r>
          <a:endParaRPr lang="en-US" sz="4000" b="1" i="0" strike="noStrike">
            <a:solidFill>
              <a:schemeClr val="tx1">
                <a:lumMod val="75000"/>
                <a:lumOff val="25000"/>
              </a:schemeClr>
            </a:solidFill>
            <a:latin typeface="Andalus" pitchFamily="18" charset="-78"/>
            <a:cs typeface="Andalus" pitchFamily="18" charset="-7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0.02589</cdr:x>
      <cdr:y>0.28562</cdr:y>
    </cdr:from>
    <cdr:to>
      <cdr:x>1</cdr:x>
      <cdr:y>1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D6E043A5-6772-4A0B-BD74-5A93F0A5497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43" y="477580"/>
          <a:ext cx="714436" cy="523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4572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CordiaUPC"/>
              <a:cs typeface="CordiaUPC"/>
            </a:rPr>
            <a:t>Month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rapuk\Desktop\ANNUAL%20REPORT%20TEMPLAT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mkwan\OIC%20Returns\&#3619;&#3634;&#3618;&#3591;&#3634;&#3609;&#3611;&#3619;&#3632;&#3592;&#3635;&#3611;&#3637;\&#3619;&#3634;&#3618;&#3591;&#3634;&#3609;&#3611;&#3619;&#3632;&#3592;&#3635;&#3611;&#3637;%202558\Template_New\Template_New\excel%20template%20-%20&#3623;&#3636;&#3609;&#3634;&#3624;&#3616;&#3633;&#3618;\annual_return_nonlife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1210"/>
      <sheetName val="ช1220"/>
      <sheetName val="ช1300"/>
      <sheetName val="ช1400"/>
      <sheetName val="ช1500"/>
      <sheetName val="ช1700"/>
      <sheetName val="ช1800"/>
      <sheetName val="ช2100"/>
      <sheetName val="ช2101"/>
      <sheetName val="ช2300"/>
      <sheetName val="ช2310"/>
      <sheetName val="ช2320"/>
      <sheetName val="ช2330"/>
      <sheetName val="ช2340"/>
      <sheetName val="ช2350"/>
      <sheetName val="ช2360"/>
      <sheetName val="ช2370"/>
      <sheetName val="ช2400"/>
      <sheetName val="ช2510"/>
      <sheetName val="ช2520"/>
      <sheetName val="ช2600"/>
      <sheetName val="ช3100"/>
      <sheetName val="ช3200"/>
      <sheetName val="ช3300"/>
      <sheetName val="ช3302"/>
      <sheetName val="ช3303"/>
      <sheetName val="ช3305"/>
      <sheetName val="ช3306"/>
      <sheetName val="ช3307"/>
      <sheetName val="ช3308"/>
      <sheetName val="ช3309"/>
      <sheetName val="ช3310"/>
      <sheetName val="ช3520"/>
      <sheetName val="ช3521"/>
      <sheetName val="ช3522"/>
      <sheetName val="ช3530"/>
      <sheetName val="ช3540"/>
      <sheetName val="ช3570"/>
      <sheetName val="ช3580"/>
      <sheetName val="ช3610"/>
      <sheetName val="ช3620"/>
      <sheetName val="ช3630"/>
      <sheetName val="ช3690"/>
      <sheetName val="ช3710"/>
      <sheetName val="ช4100"/>
      <sheetName val="ช4210"/>
      <sheetName val="ช5100"/>
      <sheetName val="ช5200"/>
      <sheetName val="ช5300"/>
      <sheetName val="ช5900"/>
      <sheetName val="ช6200"/>
      <sheetName val="ช6300"/>
      <sheetName val="ช6301"/>
      <sheetName val="ช6302"/>
      <sheetName val="ช6900"/>
      <sheetName val="DropDown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1.N.0.0.0</v>
          </cell>
        </row>
      </sheetData>
      <sheetData sheetId="6"/>
      <sheetData sheetId="7"/>
      <sheetData sheetId="8"/>
      <sheetData sheetId="9">
        <row r="14">
          <cell r="P1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K18">
            <v>0</v>
          </cell>
        </row>
      </sheetData>
      <sheetData sheetId="21">
        <row r="45">
          <cell r="J45">
            <v>0</v>
          </cell>
        </row>
      </sheetData>
      <sheetData sheetId="22">
        <row r="19">
          <cell r="E19">
            <v>0</v>
          </cell>
        </row>
      </sheetData>
      <sheetData sheetId="23"/>
      <sheetData sheetId="24">
        <row r="10">
          <cell r="A10" t="str">
            <v>1.1.N.0.0</v>
          </cell>
        </row>
      </sheetData>
      <sheetData sheetId="25">
        <row r="10">
          <cell r="A10" t="str">
            <v>1.1.N.0.0</v>
          </cell>
        </row>
      </sheetData>
      <sheetData sheetId="26">
        <row r="10">
          <cell r="A10" t="str">
            <v>1.1.N.0.0</v>
          </cell>
        </row>
      </sheetData>
      <sheetData sheetId="27">
        <row r="10">
          <cell r="A10" t="str">
            <v>1.N.0.0.0</v>
          </cell>
        </row>
      </sheetData>
      <sheetData sheetId="28">
        <row r="10">
          <cell r="A10" t="str">
            <v>1.N.0.0.0</v>
          </cell>
        </row>
      </sheetData>
      <sheetData sheetId="29">
        <row r="10">
          <cell r="A10" t="str">
            <v>1.N.0.0.0</v>
          </cell>
        </row>
      </sheetData>
      <sheetData sheetId="30">
        <row r="10">
          <cell r="A10" t="str">
            <v>1.N.0.0.0</v>
          </cell>
        </row>
      </sheetData>
      <sheetData sheetId="31">
        <row r="10">
          <cell r="A10"/>
        </row>
      </sheetData>
      <sheetData sheetId="32">
        <row r="14">
          <cell r="F14">
            <v>0</v>
          </cell>
        </row>
      </sheetData>
      <sheetData sheetId="33"/>
      <sheetData sheetId="34"/>
      <sheetData sheetId="35">
        <row r="10">
          <cell r="A10" t="str">
            <v>1.N.0.0.0</v>
          </cell>
        </row>
      </sheetData>
      <sheetData sheetId="36">
        <row r="10">
          <cell r="A10" t="str">
            <v>1.N.0.0.0</v>
          </cell>
        </row>
      </sheetData>
      <sheetData sheetId="37">
        <row r="10">
          <cell r="A10" t="str">
            <v>1.1.N.0.0</v>
          </cell>
        </row>
      </sheetData>
      <sheetData sheetId="38">
        <row r="10">
          <cell r="A10" t="str">
            <v>5.0.0.0.0</v>
          </cell>
        </row>
      </sheetData>
      <sheetData sheetId="39">
        <row r="10">
          <cell r="A10" t="str">
            <v>1.N.0.0.0</v>
          </cell>
        </row>
      </sheetData>
      <sheetData sheetId="40">
        <row r="10">
          <cell r="A10" t="str">
            <v>1.N.0.0.0</v>
          </cell>
        </row>
      </sheetData>
      <sheetData sheetId="41">
        <row r="10">
          <cell r="A10"/>
        </row>
      </sheetData>
      <sheetData sheetId="42">
        <row r="10">
          <cell r="A10"/>
        </row>
      </sheetData>
      <sheetData sheetId="43">
        <row r="10">
          <cell r="A10" t="str">
            <v>1.0.0.0.0</v>
          </cell>
        </row>
      </sheetData>
      <sheetData sheetId="44">
        <row r="10">
          <cell r="A10" t="str">
            <v>1.N.0.0.0</v>
          </cell>
        </row>
      </sheetData>
      <sheetData sheetId="45"/>
      <sheetData sheetId="46">
        <row r="10">
          <cell r="A10" t="str">
            <v>1.N.0.0.0</v>
          </cell>
        </row>
      </sheetData>
      <sheetData sheetId="47">
        <row r="10">
          <cell r="A10" t="str">
            <v>1.1.N.0.0</v>
          </cell>
        </row>
      </sheetData>
      <sheetData sheetId="48">
        <row r="10">
          <cell r="A10" t="str">
            <v>1.N.0.0.0</v>
          </cell>
        </row>
      </sheetData>
      <sheetData sheetId="49">
        <row r="27">
          <cell r="H27">
            <v>0</v>
          </cell>
        </row>
      </sheetData>
      <sheetData sheetId="50"/>
      <sheetData sheetId="51"/>
      <sheetData sheetId="52"/>
      <sheetData sheetId="53"/>
      <sheetData sheetId="54"/>
      <sheetData sheetId="55">
        <row r="2">
          <cell r="A2" t="str">
            <v>[1.N.0.0.0] Fixed Income Fund</v>
          </cell>
          <cell r="B2" t="str">
            <v>[1.1.N.0.0] รัฐบาล, ธปท.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C2" t="str">
            <v>[1.1.N.0.0]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D2" t="str">
            <v>[1.N.0.0.0] รัฐวิสาหกิจไทย รวมถึงองค์กรที่จัดตั้งโดยกฎหมายพิเศษ โดยมีกระทรวงการคลังค้ำประกัน ในสกุลเงินบาท</v>
          </cell>
          <cell r="E2" t="str">
            <v>[1.1.N.0.0]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2" t="str">
            <v>[1.N.0.0.0] หลักทรัพย์ในประเทศ</v>
          </cell>
          <cell r="G2" t="str">
            <v>[1.N.0.0.0] หุ้นสามัญ</v>
          </cell>
          <cell r="H2" t="str">
            <v>[1.N.0.0.0] ระยะยาว (ระยะเวลาตามสัญญา &gt; 1 ปี)</v>
          </cell>
          <cell r="I2" t="str">
            <v>[1.N.0.0.0] ปัจจุบันและเกินกำหนดชำระไม่เกิน 3 เดือน</v>
          </cell>
          <cell r="J2" t="str">
            <v>[1.1.N.0.0] เงินให้กู้ยืมแก่พนักงานและตัวแทน ปัจจุบันและเกินกำหนดชำระไม่เกิน 3 เดือน</v>
          </cell>
          <cell r="K2" t="str">
            <v>[1.N.0.0.0] ปัจจุบันและเกินกำหนดชำระไม่เกิน 3 เดือน</v>
          </cell>
          <cell r="L2" t="str">
            <v>[2.1.1.N.0] ในประเทศ - ออมทรัพย์ - เงินฝากสถาบันการเงินประเภทไม่กำหนดระยะเวลาการจ่ายคืน</v>
          </cell>
          <cell r="N2" t="str">
            <v>[1.N.0.0.0] ในประเทศ</v>
          </cell>
          <cell r="O2" t="str">
            <v>[1.1.N.0.0] ในประเทศ - เงินค้างรับจากบริษัทประกันภัยต่อ</v>
          </cell>
          <cell r="P2" t="str">
            <v>[1.N.0.0.0] อสังหาริมทรัพย์ดำเนินงาน</v>
          </cell>
          <cell r="Q2" t="str">
            <v>[1.1.N.0.0] ได้มาจากการชำระหนี้-หลุดจำนอง - อสังหาริมทรัพย์รอการขาย</v>
          </cell>
          <cell r="R2" t="str">
            <v>[1.N.0.0.0] ยานพาหนะ (แยกเป็นรายคัน)</v>
          </cell>
          <cell r="T2" t="str">
            <v>[1.N.0.0.0] เงินเบิกเกินบัญชี</v>
          </cell>
          <cell r="U2" t="str">
            <v>[1.N.0.0.0] ธุรกรรมยืมหลักทรัพย์</v>
          </cell>
          <cell r="V2" t="str">
            <v>[1.N.0.0.0] ธุรกรรมซื้อหลักทรัพย์</v>
          </cell>
        </row>
        <row r="3">
          <cell r="A3" t="str">
            <v>[2.N.0.0.0] Equity Fund</v>
          </cell>
          <cell r="B3" t="str">
            <v>[1.2.N.0.0] รัฐบาล ธนาคารกลางต่างประเทศ โดยมีกระทรวงการคลังค้ำประกัน ในสกุลเงินบาท</v>
          </cell>
          <cell r="C3" t="str">
            <v>[1.2.N.0.0] รัฐบาล, ธนาคารกลางต่างประเทศ โดยมีกระทรวงการคลังค้ำประกัน ในสกุลเงินบาทหรือสกุลเงินของประเทศที่ออก</v>
          </cell>
          <cell r="D3" t="str">
            <v>[2.1.N.0.0] ระยะยาว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3" t="str">
            <v>[1.2.N.0.0]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3" t="str">
            <v>[2.N.0.0.0] หลักทรัพย์ต่างประเทศ</v>
          </cell>
          <cell r="G3" t="str">
            <v>[2.N.0.0.0] หุ้นกู้</v>
          </cell>
          <cell r="H3" t="str">
            <v>[2.N.0.0.0] ระยะสั้น (ระยะเวลาตามสัญญา &lt;= 1 ปี)</v>
          </cell>
          <cell r="I3" t="str">
            <v>[2.N.0.0.0] เกินกำหนดชำระมากกว่า 3 เดือน แต่ไม่เกิน 6 เดือน</v>
          </cell>
          <cell r="J3" t="str">
            <v>[1.2.N.0.0] เงินให้กู้ยืมแก่พนักงานและตัวแทน เกินกำหนดชำระมากกว่า 3 เดือน แต่ไม่เกิน 6 เดือน</v>
          </cell>
          <cell r="K3" t="str">
            <v>[2.N.0.0.0] เกินกำหนดชำระมากกว่า 3 เดือน แต่ไม่เกิน 6 เดือน</v>
          </cell>
          <cell r="L3" t="str">
            <v>[2.1.2.N.0] ต่างประเทศ - ออมทรัพย์ - เงินฝากสถาบันการเงินประเภทไม่กำหนดระยะเวลาการจ่ายคืน</v>
          </cell>
          <cell r="N3" t="str">
            <v>[2.N.0.0.0] ต่างประเทศ</v>
          </cell>
          <cell r="O3" t="str">
            <v>[1.2.N.0.0] ต่างประเทศ - เงินค้างรับจากบริษัทประกันภัยต่อ</v>
          </cell>
          <cell r="P3" t="str">
            <v>[2.N.0.0.0] อสังหาริมทรัพย์เพื่อการลงทุน</v>
          </cell>
          <cell r="Q3" t="str">
            <v>[1.2.N.0.0]  อสังหาริมทรัพย์อื่นๆ - อสังหาริมทรัพย์รอการขาย</v>
          </cell>
          <cell r="R3" t="str">
            <v>[2.N.0.0.0] เครื่องใช้สำนักงาน (แยกเป็นแต่ละประเภท)</v>
          </cell>
          <cell r="T3" t="str">
            <v>[2.N.0.0.0] เงินกู้ยืมอื่นๆ</v>
          </cell>
          <cell r="U3" t="str">
            <v>[2.N.0.0.0] ธุรกรรมให้ยืมหลักทรัพย์</v>
          </cell>
          <cell r="V3" t="str">
            <v>[2.N.0.0.0] ธุรกรรมขายหลักทรัพย์</v>
          </cell>
        </row>
        <row r="4">
          <cell r="A4" t="str">
            <v>[3.N.0.0.0] Mixed Fund</v>
          </cell>
          <cell r="B4" t="str">
            <v xml:space="preserve"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 </v>
          </cell>
          <cell r="C4" t="str">
            <v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4" t="str">
            <v>[2.2.N.0.0] ระยะสั้น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4" t="str">
            <v>[2.1.N.0.0]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4" t="str">
            <v>[3.N.0.0.0] หน่วยลงทุน</v>
          </cell>
          <cell r="I4" t="str">
            <v>[3.N.0.0.0] เกินกำหนดชำระมากกว่า 6 เดือน แต่ไม่เกิน 12 เดือน</v>
          </cell>
          <cell r="J4" t="str">
            <v>[1.3.N.0.0] เงินให้กู้ยืมแก่พนักงานและตัวแทน เกินกำหนดชำระมากกว่า 6 เดือน แต่ไม่เกิน 12 เดือน</v>
          </cell>
          <cell r="K4" t="str">
            <v>[3.N.0.0.0] เกินกำหนดชำระมากกว่า 6 เดือน แต่ไม่เกิน 12 เดือน</v>
          </cell>
          <cell r="L4" t="str">
            <v>[2.2.1.N.0] ในประเทศ - กระแสรายวัน - เงินฝากสถาบันการเงินประเภทไม่กำหนดระยะเวลาการจ่ายคืน</v>
          </cell>
          <cell r="O4" t="str">
            <v>[2.1.N.0.0] ในประเทศ - เงินค้างจ่ายแก่บริษัทประกันภัยต่อ</v>
          </cell>
          <cell r="Q4" t="str">
            <v>[2.N.0.0.0] อสังหาริมทรัพย์เพื่อการลงทุน</v>
          </cell>
          <cell r="R4" t="str">
            <v>[3.N.0.0.0] เครื่องสมองกล (แยกเป็นแต่ละประเภท)</v>
          </cell>
        </row>
        <row r="5">
          <cell r="A5" t="str">
            <v>[4.N.0.0.0] Commodity Fund</v>
          </cell>
          <cell r="B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C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5" t="str">
            <v>[3.N.0.0.0] สกุลเงินบาท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5" t="str">
            <v>[2.2.N.0.0]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5" t="str">
            <v>[4.N.0.0.0] อื่นๆ</v>
          </cell>
          <cell r="I5" t="str">
            <v>[4.N.0.0.0] เกินกำหนดชำระ 12 เดือนขึ้นไป</v>
          </cell>
          <cell r="J5" t="str">
            <v>[1.4.N.0.0] เงินให้กู้ยืมแก่พนักงานและตัวแทน เกินกำหนดชำระ 12 เดือนขึ้นไป</v>
          </cell>
          <cell r="K5" t="str">
            <v>[4.N.0.0.0] เกินกำหนดชำระ 12 เดือนขึ้นไป</v>
          </cell>
          <cell r="L5" t="str">
            <v>[2.2.2.N.0] ต่างประเทศ - กระแสรายวัน - เงินฝากสถาบันการเงินประเภทไม่กำหนดระยะเวลาการจ่ายคืน</v>
          </cell>
          <cell r="O5" t="str">
            <v>[2.2.N.0.0] ต่างประเทศ - เงินค้างจ่ายแก่บริษัทประกันภัยต่อ</v>
          </cell>
        </row>
        <row r="6">
          <cell r="A6" t="str">
            <v>[5.N.0.0.0] Property Fund</v>
          </cell>
          <cell r="B6" t="str">
            <v xml:space="preserve">[2.2.1.N.0] ระยะยาว - สกุลเงินต่างประเทศ - รัฐบาล, ธนาคารกลางต่างประเทศ โดยมีกระทรวงการคลังค้ำประกัน </v>
          </cell>
          <cell r="C6" t="str">
            <v>[2.2.1.N.0] ระยะยาว - รัฐบาล, ธนาคารกลางต่างประเทศ โดยมีกระทรวงการคลังค้ำประกัน ในสกุลเงินต่างประเทศ</v>
          </cell>
          <cell r="D6" t="str">
            <v>[4.1.N.0.0] ระยะยาว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6" t="str">
            <v>[3.1.N.0.0] เงินลงทุนในบริษัทในประเทศ - เงินลงทุนในบริษัทย่อยและบริษัทร่วม (ยกเว้นเงินลงทุนตาม 4)</v>
          </cell>
          <cell r="J6" t="str">
            <v>[2.1.N.0.0] เงินให้กู้ยืมแก่บุคคลอื่น ปัจจุบันและเกินกำหนดชำระไม่เกิน 3 เดือน</v>
          </cell>
          <cell r="L6" t="str">
            <v>[3.1.N.0.0] ในประเทศ - เงินฝากสถาบันการเงินประเภทจ่ายคืนเมื่อสิ้นกำหนดระยะเวลา</v>
          </cell>
        </row>
        <row r="7">
          <cell r="A7" t="str">
            <v>[6.N.0.0.0] Other Fund</v>
          </cell>
          <cell r="B7" t="str">
            <v>[2.2.2.N.0] ระยะสั้น - สกุลเงินต่างประเทศ - รัฐบาล, ธนาคารกลางต่างประเทศ โดยมีกระทรวงการคลังค้ำประกัน</v>
          </cell>
          <cell r="C7" t="str">
            <v xml:space="preserve">[2.2.2.N.0] ระยะสั้น - รัฐบาล, ธนาคารกลางต่างประเทศ โดยมีกระทรวงการคลังค้ำประกัน ในสกุลเงินต่างประเทศ </v>
          </cell>
          <cell r="D7" t="str">
            <v>[4.2.N.0.0] ระยะสั้น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7" t="str">
            <v>[3.2.N.0.0]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  <cell r="J7" t="str">
            <v>[2.2.N.0.0] เงินให้กู้ยืมแก่บุคคลอื่น เกินกำหนดชำระมากกว่า 3 เดือน แต่ไม่เกิน 6 เดือน</v>
          </cell>
          <cell r="L7" t="str">
            <v>[3.2.N.0.0] ต่างประเทศ - เงินฝากสถาบันการเงินประเภทจ่ายคืนเมื่อสิ้นกำหนดระยะเวลา</v>
          </cell>
        </row>
        <row r="8">
          <cell r="B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C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D8" t="str">
            <v>[5.1.N.0.0] ระยะยาว - รัฐวิสาหกิจต่างประเทศ (ในสกุลเงินตราใด ๆ)</v>
          </cell>
          <cell r="E8" t="str">
            <v>[4.N.0.0.0]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  <cell r="J8" t="str">
            <v>[2.3.N.0.0] เงินให้กู้ยืมแก่บุคคลอื่น เกินกำหนดชำระมากกว่า 6 เดือน แต่ไม่เกิน 12 เดือน</v>
          </cell>
          <cell r="L8" t="str">
            <v>[4.1.N.0.0] ในประเทศ - บัตรเงินฝากสถาบันการเงิน</v>
          </cell>
        </row>
        <row r="9">
          <cell r="B9" t="str">
            <v>[4.1.N.0.0] ระยะยาว -รัฐวิสาหกิจ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9" t="str">
            <v>[4.1.N.0.0] ระยะยาว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9" t="str">
            <v>[5.2.N.0.0] ระยะสั้น - รัฐวิสาหกิจต่างประเทศ (ในสกุลเงินตราใด ๆ)</v>
          </cell>
          <cell r="E9" t="str">
            <v>[5.1.N.0.0] หุ้นทุนในประเทศ - หุ้นอื่น ๆ</v>
          </cell>
          <cell r="J9" t="str">
            <v>[2.4.N.0.0] เงินให้กู้ยืมแก่บุคคลอื่น เกินกำหนดชำระ 12 เดือนขึ้นไป</v>
          </cell>
          <cell r="L9" t="str">
            <v>[4.2.N.0.0] ต่างประเทศ - บัตรเงินฝากสถาบันการเงิน</v>
          </cell>
        </row>
        <row r="10">
          <cell r="B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10" t="str">
            <v>[6.1.N.0.0] ระยะยาว - ธนาคารเพื่อการพัฒนาซึ่งร่วมก่อตั้งโดยหลายประเทศ</v>
          </cell>
          <cell r="E10" t="str">
            <v>[5.2.N.0.0] หุ้นทุนต่างประเทศ - หุ้นอื่น ๆ</v>
          </cell>
        </row>
        <row r="11">
          <cell r="B11" t="str">
            <v>[5.1.N.0.0] ระยะยาว - รัฐวิสาหกิจต่างประเทศ (ในสกุลเงินตราใดๆ)</v>
          </cell>
          <cell r="C11" t="str">
            <v>[5.1.N.0.0] ระยะยาว - รัฐวิสาหกิจต่างประเทศ (ในสกุลเงินตราใดๆ)</v>
          </cell>
          <cell r="D11" t="str">
            <v>[6.2.N.0.0] ระยะสั้น - ธนาคารเพื่อการพัฒนาซึ่งร่วมก่อตั้งโดยหลายประเทศ</v>
          </cell>
        </row>
        <row r="12">
          <cell r="B12" t="str">
            <v>[5.2.N.0.0] ระยะสั้น - รัฐวิสาหกิจต่างประเทศ (ในสกุลเงินตราใดๆ)</v>
          </cell>
          <cell r="C12" t="str">
            <v>[5.2.N.0.0] ระยะสั้น - รัฐวิสาหกิจต่างประเทศ (ในสกุลเงินตราใดๆ)</v>
          </cell>
          <cell r="D12" t="str">
            <v>[7.1.N.0.0] ระยะยาว - สถาบันการเงิน / บริษัทหลักทรัพย์ / บริษัทประกันภัย</v>
          </cell>
        </row>
        <row r="13">
          <cell r="B13" t="str">
            <v>[6.1.N.0.0] ระยะยาว - อื่น ๆ</v>
          </cell>
          <cell r="C13" t="str">
            <v>[6.1.N.0.0] ระยะยาว - ธนาคารเพื่อการพัฒนาซึ่งร่วมก่อตั้งโดยหลายประเทศ</v>
          </cell>
          <cell r="D13" t="str">
            <v>[7.2.N.0.0] ระยะสั้น - สถาบันการเงิน / บริษัทหลักทรัพย์ / บริษัทประกันภัย</v>
          </cell>
        </row>
        <row r="14">
          <cell r="B14" t="str">
            <v>[6.2.N.0.0] ระยะสั้น - อื่น ๆ</v>
          </cell>
          <cell r="C14" t="str">
            <v>[6.2.N.0.0] ระยะสั้น - ธนาคารเพื่อการพัฒนาซึ่งร่วมก่อตั้งโดยหลายประเทศ</v>
          </cell>
          <cell r="D14" t="str">
            <v>[8.1.N.0.0] ระยะยาว - บริษัท</v>
          </cell>
        </row>
        <row r="15">
          <cell r="C15" t="str">
            <v>[7.1.N.0.0] ระยะยาว - สถาบันการเงิน / บริษัทหลักทรัพย์ / บริษัทประกันภัย</v>
          </cell>
          <cell r="D15" t="str">
            <v>[8.2.N.0.0] ระยะสั้น - บริษัท</v>
          </cell>
        </row>
        <row r="16">
          <cell r="C16" t="str">
            <v>[7.2.N.0.0] ระยะสั้น - สถาบันการเงิน / บริษัทหลักทรัพย์ / บริษัทประกันภัย</v>
          </cell>
          <cell r="D16" t="str">
            <v>[9.1.N.0.0] ระยะยาว - อื่น ๆ</v>
          </cell>
        </row>
        <row r="17">
          <cell r="C17" t="str">
            <v>[8.1.N.0.0] บริษัท - ระยะยาว</v>
          </cell>
          <cell r="D17" t="str">
            <v>[9.2.N.0.0] ระยะสั้น - อื่น ๆ</v>
          </cell>
        </row>
        <row r="18">
          <cell r="C18" t="str">
            <v>[8.2.N.0.0] บริษัท - ระยะสั้น</v>
          </cell>
        </row>
        <row r="19">
          <cell r="C19" t="str">
            <v>[9.1.N.0.0] อื่น ๆ - ระยะยาว</v>
          </cell>
        </row>
        <row r="20">
          <cell r="C20" t="str">
            <v>[9.2.N.0.0] อื่น ๆ - ระยะสั้น</v>
          </cell>
        </row>
      </sheetData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ว0100"/>
      <sheetName val="ว0101"/>
      <sheetName val="ว0200"/>
      <sheetName val="ว0210"/>
      <sheetName val="ว1210"/>
      <sheetName val="ว1220"/>
      <sheetName val="ว1300"/>
      <sheetName val="ว1400"/>
      <sheetName val="ว1500"/>
      <sheetName val="ว2100"/>
      <sheetName val="ว2300"/>
      <sheetName val="ว2310"/>
      <sheetName val="ว2320"/>
      <sheetName val="ว2321"/>
      <sheetName val="ว2322"/>
      <sheetName val="ว2330"/>
      <sheetName val="ว2331"/>
      <sheetName val="ว2332"/>
      <sheetName val="ว2340"/>
      <sheetName val="ว2341"/>
      <sheetName val="ว2342"/>
      <sheetName val="ว2343"/>
      <sheetName val="ว2344"/>
      <sheetName val="ว2345"/>
      <sheetName val="ว2346"/>
      <sheetName val="ว2347"/>
      <sheetName val="ว2400"/>
      <sheetName val="ว2520"/>
      <sheetName val="ว2600"/>
      <sheetName val="ว2610"/>
      <sheetName val="ว3100"/>
      <sheetName val="ว3200"/>
      <sheetName val="ว3300"/>
      <sheetName val="ว3302"/>
      <sheetName val="ว3302_1"/>
      <sheetName val="ว3303"/>
      <sheetName val="ว3303_1"/>
      <sheetName val="ว3305"/>
      <sheetName val="ว3305_1"/>
      <sheetName val="ว3306"/>
      <sheetName val="ว3306_1"/>
      <sheetName val="ว3307"/>
      <sheetName val="ว3307_1"/>
      <sheetName val="ว3308"/>
      <sheetName val="ว3308_1"/>
      <sheetName val="ว3309"/>
      <sheetName val="ว3309_1"/>
      <sheetName val="ว3310"/>
      <sheetName val="ว3310_1"/>
      <sheetName val="ว3520"/>
      <sheetName val="ว3521"/>
      <sheetName val="ว3521_1"/>
      <sheetName val="ว3522"/>
      <sheetName val="ว3522_1"/>
      <sheetName val="ว3530"/>
      <sheetName val="ว3530_1"/>
      <sheetName val="ว3540"/>
      <sheetName val="ว3540_1"/>
      <sheetName val="ว3570"/>
      <sheetName val="ว3570_1"/>
      <sheetName val="ว3580"/>
      <sheetName val="ว3580_1"/>
      <sheetName val="ว3610"/>
      <sheetName val="ว3610_1"/>
      <sheetName val="ว3620"/>
      <sheetName val="ว3620_1"/>
      <sheetName val="ว3690"/>
      <sheetName val="ว3690_1"/>
      <sheetName val="ว3710"/>
      <sheetName val="ว3710_1"/>
      <sheetName val="ว4100"/>
      <sheetName val="ว4100_1_o"/>
      <sheetName val="ว4200"/>
      <sheetName val="ว4200_1_o"/>
      <sheetName val="ว4100_1"/>
      <sheetName val="ว4210"/>
      <sheetName val="ว4210_1"/>
      <sheetName val="ว5100"/>
      <sheetName val="ว5100_1"/>
      <sheetName val="ว5200"/>
      <sheetName val="ว5200_1"/>
      <sheetName val="ว5300"/>
      <sheetName val="ว5300_1"/>
      <sheetName val="ว5900"/>
      <sheetName val="ว6300"/>
      <sheetName val="ว6300_1"/>
      <sheetName val="ว6301"/>
      <sheetName val="ว6301_1"/>
      <sheetName val="ว6302"/>
      <sheetName val="ว6302_1"/>
      <sheetName val="ว6900"/>
      <sheetName val="ว7002"/>
      <sheetName val="ว7002_1"/>
    </sheetNames>
    <sheetDataSet>
      <sheetData sheetId="0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7">
          <cell r="D27" t="str">
            <v>[1.2.N.0]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8">
          <cell r="D28" t="str">
            <v>[2.1.1.N] ระยะยาว (ระยะเวลาตามสัญญา &gt;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29">
          <cell r="D29" t="str">
            <v>[2.1.2.N] ระยะสั้น (ระยะเวลาตามสัญญา &lt;=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0">
          <cell r="D30" t="str">
            <v>[2.2.1.N] ระยะยาว (ระยะเวลาตามสัญญา &gt; 1 ปี) -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1">
          <cell r="D31" t="str">
            <v>[2.2.2.N] ระยะสั้น (ระยะเวลาตามสัญญา &lt;= 1 ปี) -รัฐบาล,ธนาคารกลางต่างประเทศ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2">
          <cell r="D32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33">
          <cell r="D33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4">
          <cell r="D34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5">
          <cell r="D35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36">
          <cell r="D36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37">
          <cell r="D37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38">
          <cell r="D38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39">
          <cell r="D39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40">
          <cell r="D40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41">
          <cell r="D41" t="str">
            <v>[8.1.N.0] ระยะยาว (ระยะเวลาตามสัญญา &gt; 1 ปี) - บริษัท</v>
          </cell>
        </row>
        <row r="42">
          <cell r="D42" t="str">
            <v>[8.2.N.0] ระยะสั้น (ระยะเวลาตามสัญญา &lt;= 1 ปี) - บริษัท</v>
          </cell>
        </row>
        <row r="43">
          <cell r="D43" t="str">
            <v>[9.1.N.0] ระยะยาว (ระยะเวลาตามสัญญา &gt; 1 ปี) - อื่นๆ</v>
          </cell>
        </row>
        <row r="44">
          <cell r="D44" t="str">
            <v>[9.2.N.0] ระยะสั้น (ระยะเวลาตามสัญญา &lt;= 1 ปี) - อื่นๆ</v>
          </cell>
        </row>
        <row r="47">
          <cell r="D47" t="str">
            <v>[1.1.N.0]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8">
          <cell r="D48" t="str">
            <v>[1.2.N.0]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9">
          <cell r="D49" t="str">
            <v>[2.1.N.0]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0">
          <cell r="D50" t="str">
            <v>[2.2.N.0]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1">
          <cell r="D51" t="str">
            <v>[3.1.N.0] เงินลงทุนในบริษัทในประเทศ - เงินลงทุนในบริษัทย่อยและบริษัทร่วม (ยกเว้นเงินลงทุนตาม 4)</v>
          </cell>
        </row>
        <row r="52">
          <cell r="D52" t="str">
            <v>[3.2.N.0]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</row>
        <row r="53">
          <cell r="D53" t="str">
            <v>[4.N.0.0]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</row>
        <row r="54">
          <cell r="D54" t="str">
            <v>[5.1.N.0] หุ้นทุนในประเทศ - หุ้นอื่นๆ</v>
          </cell>
        </row>
        <row r="55">
          <cell r="D55" t="str">
            <v>[5.2.N.0] หุ้นทุนต่างประเทศ - หุ้นอื่นๆ</v>
          </cell>
        </row>
        <row r="58">
          <cell r="D58" t="str">
            <v xml:space="preserve">[1.N.0.0] 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 </v>
          </cell>
        </row>
        <row r="59">
          <cell r="D59" t="str">
            <v xml:space="preserve">[2.1.N.0] ระยะยาว (ระยะเวลาตามสัญญา &gt;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0">
          <cell r="D60" t="str">
            <v xml:space="preserve">[2.2.N.0] ระยะสั้น (ระยะเวลาตามสัญญา &lt;=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1">
          <cell r="D61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62">
          <cell r="D62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3">
          <cell r="D63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4">
          <cell r="D64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65">
          <cell r="D65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66">
          <cell r="D66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67">
          <cell r="D67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68">
          <cell r="D68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69">
          <cell r="D69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70">
          <cell r="D70" t="str">
            <v>[8.1.N.0] ระยะยาว (ระยะเวลาตามสัญญา &gt; 1 ปี) - บริษัท</v>
          </cell>
        </row>
        <row r="71">
          <cell r="D71" t="str">
            <v>[8.2.N.0] ระยะสั้น (ระยะเวลาตามสัญญา &lt;= 1 ปี) - บริษัท</v>
          </cell>
        </row>
        <row r="72">
          <cell r="D72" t="str">
            <v>[9.1.N.0] ระยะยาว (ระยะเวลาตามสัญญา &gt; 1 ปี) - อื่นๆ</v>
          </cell>
        </row>
        <row r="73">
          <cell r="D73" t="str">
            <v>[9.2.N.0] ระยะสั้น (ระยะเวลาตามสัญญา &lt;= 1 ปี) - อื่นๆ</v>
          </cell>
        </row>
        <row r="76">
          <cell r="D76" t="str">
            <v>[1.N.0.0] หลักทรัพย์ในประเทศ</v>
          </cell>
        </row>
        <row r="77">
          <cell r="D77" t="str">
            <v>[2.N.0.0] หลักทรัพย์ต่างประเทศ</v>
          </cell>
        </row>
        <row r="80">
          <cell r="D80" t="str">
            <v>[1.N.0.0] หุ้นสามัญ</v>
          </cell>
        </row>
        <row r="81">
          <cell r="D81" t="str">
            <v>[2.N.0.0] หุ้นกู้</v>
          </cell>
        </row>
        <row r="82">
          <cell r="D82" t="str">
            <v>[3.N.0.0] หน่วยลงทุน</v>
          </cell>
        </row>
        <row r="83">
          <cell r="D83" t="str">
            <v>[4.N.0.0] อื่นๆ</v>
          </cell>
        </row>
        <row r="86">
          <cell r="D86" t="str">
            <v>[1.N.0.0] ระยะยาว (ระยะเวลาตามสัญญา &gt; 1 ปี)</v>
          </cell>
        </row>
        <row r="87">
          <cell r="D87" t="str">
            <v>[2.N.0.0] ระยะสั้น (ระยะเวลาตามสัญญา &lt;= 1 ปี)</v>
          </cell>
        </row>
        <row r="89">
          <cell r="D89" t="str">
            <v>[1.N.0.0] ปัจจุบันและเกินกำหนดชำระไม่เกิน 3 เดือน</v>
          </cell>
        </row>
        <row r="90">
          <cell r="D90" t="str">
            <v>[2.N.0.0] เกินกำหนดชำระมากกว่า 3 เดือน แต่ไม่เกิน 6 เดือน</v>
          </cell>
        </row>
        <row r="91">
          <cell r="D91" t="str">
            <v>[3.N.0.0] เกินกำหนดชำระมากกว่า 6 เดือน แต่ไม่เกิน 12 เดือน</v>
          </cell>
        </row>
        <row r="92">
          <cell r="D92" t="str">
            <v>[4.N.0.0] เกินกำหนดชำระ 12 เดือนขึ้นไป</v>
          </cell>
        </row>
        <row r="94">
          <cell r="D94" t="str">
            <v>[1.N.0.0] ปัจจุบันและเกินกำหนดชำระไม่เกิน 3 เดือน</v>
          </cell>
        </row>
        <row r="95">
          <cell r="D95" t="str">
            <v>[2.N.0.0] เกินกำหนดชำระมากกว่า 3 เดือน แต่ไม่เกิน 6 เดือน</v>
          </cell>
        </row>
        <row r="96">
          <cell r="D96" t="str">
            <v>[3.N.0.0] เกินกำหนดชำระมากกว่า 6 เดือน แต่ไม่เกิน 12 เดือน</v>
          </cell>
        </row>
        <row r="97">
          <cell r="D97" t="str">
            <v>[4.N.0.0] เกินกำหนดชำระ 12 เดือนขึ้นไป</v>
          </cell>
        </row>
        <row r="99">
          <cell r="D99" t="str">
            <v>[1.N.0.0] ปัจจุบันและเกินกำหนดชำระไม่เกิน 3 เดือน</v>
          </cell>
        </row>
        <row r="100">
          <cell r="D100" t="str">
            <v>[2.N.0.0] เกินกำหนดชำระมากกว่า 3 เดือน แต่ไม่เกิน 6 เดือน</v>
          </cell>
        </row>
        <row r="101">
          <cell r="D101" t="str">
            <v>[3.N.0.0] เกินกำหนดชำระมากกว่า 6 เดือน แต่ไม่เกิน 12 เดือน</v>
          </cell>
        </row>
        <row r="102">
          <cell r="D102" t="str">
            <v>[4.N.0.0] เกินกำหนดชำระ 12 เดือนขึ้นไป</v>
          </cell>
        </row>
        <row r="105">
          <cell r="D105" t="str">
            <v>[1.N.0.0] ปัจจุบันและเกินกำหนดชำระไม่เกิน 3 เดือน</v>
          </cell>
        </row>
        <row r="106">
          <cell r="D106" t="str">
            <v>[2.N.0.0] เกินกำหนดชำระมากกว่า 3 เดือน แต่ไม่เกิน 6 เดือน</v>
          </cell>
        </row>
        <row r="107">
          <cell r="D107" t="str">
            <v>[3.N.0.0] เกินกำหนดชำระมากกว่า 6 เดือน แต่ไม่เกิน 12 เดือน</v>
          </cell>
        </row>
        <row r="108">
          <cell r="D108" t="str">
            <v>[4.N.0.0] เกินกำหนดชำระ 12 เดือนขึ้นไป</v>
          </cell>
        </row>
        <row r="111">
          <cell r="D111" t="str">
            <v>[1.1.N.0] ปัจจุบันและเกินกำหนดชำระไม่เกิน 3 เดือน - เงินให้กู้ยืมแก่พนักงานและตัวแทนของบริษัท</v>
          </cell>
        </row>
        <row r="112">
          <cell r="D112" t="str">
            <v>[1.2.N.0] เกินกำหนดชำระมากกว่า 3 เดือน แต่ไม่เกิน 6 เดือน - เงินให้กู้ยืมแก่พนักงานและตัวแทนของบริษัท</v>
          </cell>
        </row>
        <row r="113">
          <cell r="D113" t="str">
            <v>[1.3.N.0] เกินกำหนดชำระมากกว่า 6 เดือน แต่ไม่เกิน 12 เดือน - เงินให้กู้ยืมแก่พนักงานและตัวแทนของบริษัท</v>
          </cell>
        </row>
        <row r="114">
          <cell r="D114" t="str">
            <v>[1.4.N.0] เกินกำหนดชำระ 12 เดือนขึ้นไป - เงินให้กู้ยืมแก่พนักงานและตัวแทนของบริษัท</v>
          </cell>
        </row>
        <row r="115">
          <cell r="D115" t="str">
            <v>[2.1.N.0] ปัจจุบันและเกินกำหนดชำระไม่เกิน 3 เดือน - เงินให้กู้ยืมแก่บุคคลอื่น</v>
          </cell>
        </row>
        <row r="116">
          <cell r="D116" t="str">
            <v>[2.2.N.0] เกินกำหนดชำระมากกว่า 3 เดือน แต่ไม่เกิน 6 เดือน -เงินให้กู้ยืมแก่บุคคลอื่น</v>
          </cell>
        </row>
        <row r="117">
          <cell r="D117" t="str">
            <v>[2.3.N.0] เกินกำหนดชำระมากกว่า 6 เดือน แต่ไม่เกิน 12 เดือน - เงินให้กู้ยืมแก่บุคคลอื่น</v>
          </cell>
        </row>
        <row r="118">
          <cell r="D118" t="str">
            <v>[2.4.N.0] เกินกำหนดชำระ 12 เดือนขึ้นไป - เงินให้กู้ยืมแก่บุคคลอื่น</v>
          </cell>
        </row>
        <row r="121">
          <cell r="D121" t="str">
            <v>[1.N.0.0] ปัจจุบันและเกินกำหนดชำระไม่เกิน 3 เดือน</v>
          </cell>
        </row>
        <row r="122">
          <cell r="D122" t="str">
            <v>[2.N.0.0] เกินกำหนดชำระมากกว่า 3 เดือน แต่ไม่เกิน 6 เดือน</v>
          </cell>
        </row>
        <row r="123">
          <cell r="D123" t="str">
            <v>[3.N.0.0] เกินกำหนดชำระมากกว่า 6 เดือน แต่ไม่เกิน 12 เดือน</v>
          </cell>
        </row>
        <row r="124">
          <cell r="D124" t="str">
            <v>[4.N.0.0] เกินกำหนดชำระ 12 เดือนขึ้นไป</v>
          </cell>
        </row>
        <row r="125">
          <cell r="D125" t="str">
            <v>[5.0.0.0] ลูกหนี้จากธุรกรรมยืมหลักทรัพย์ (SBL)                     (ว6301)</v>
          </cell>
        </row>
        <row r="126">
          <cell r="D126" t="str">
            <v>[6.0.0.0] ลูกหนี้จากธุรกรรมซื้อโดยมีสัญญาขายคืน (Repo)**     (ว6302)</v>
          </cell>
        </row>
        <row r="129">
          <cell r="D129" t="str">
            <v>[1.N.0.0] ปัจจุบันและเกินกำหนดชำระไม่เกิน 3 เดือน</v>
          </cell>
        </row>
        <row r="130">
          <cell r="D130" t="str">
            <v>[2.N.0.0] เกินกำหนดชำระมากกว่า 3 เดือน แต่ไม่เกิน 6 เดือน</v>
          </cell>
        </row>
        <row r="131">
          <cell r="D131" t="str">
            <v>[3.N.0.0] เกินกำหนดชำระมากกว่า 6 เดือน แต่ไม่เกิน 12 เดือน</v>
          </cell>
        </row>
        <row r="132">
          <cell r="D132" t="str">
            <v>[4.N.0.0] เกินกำหนดชำระ 12 เดือนขึ้นไป</v>
          </cell>
        </row>
        <row r="135">
          <cell r="D135" t="str">
            <v>[1.N.0.0] ปัจจุบันและเกินกำหนดชำระไม่เกิน 3 เดือน</v>
          </cell>
        </row>
        <row r="136">
          <cell r="D136" t="str">
            <v>[2.N.0.0] เกินกำหนดชำระมากกว่า 3 เดือน แต่ไม่เกิน 6 เดือน</v>
          </cell>
        </row>
        <row r="137">
          <cell r="D137" t="str">
            <v>[3.N.0.0] เกินกำหนดชำระมากกว่า 6 เดือน แต่ไม่เกิน 12 เดือน</v>
          </cell>
        </row>
        <row r="138">
          <cell r="D138" t="str">
            <v>[4.N.0.0] เกินกำหนดชำระ 12 เดือนขึ้นไป</v>
          </cell>
        </row>
        <row r="141">
          <cell r="D141" t="str">
            <v>[1.2.1.0] เช็ค - เอกสารที่บันทึกรวมอยู่ในรายการเงินสด - เงินสด</v>
          </cell>
        </row>
        <row r="142">
          <cell r="D142" t="str">
            <v>[1.2.2.0] ธนาณัติ - เอกสารที่บันทึกรวมอยู่ในรายการเงินสด - เงินสด</v>
          </cell>
        </row>
        <row r="143">
          <cell r="D143" t="str">
            <v>[1.2.3.0] ดราฟท์และตั๋วเงิน - เอกสารที่บันทึกรวมอยู่ในรายการเงินสด - เงินสด</v>
          </cell>
        </row>
        <row r="144">
          <cell r="D144" t="str">
            <v>[1.2.4.0] อื่นๆ - เอกสารที่บันทึกรวมอยู่ในรายการเงินสด - เงินสด</v>
          </cell>
        </row>
        <row r="145">
          <cell r="D145" t="str">
            <v>[2.1.1.N] ในประเทศ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6">
          <cell r="D146" t="str">
            <v>[2.1.2.N] ต่างประเทศ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7">
          <cell r="D147" t="str">
            <v>[2.2.1.N] ในประเทศ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8">
          <cell r="D148" t="str">
            <v>[2.2.2.N] ต่างประเทศ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9">
          <cell r="D149" t="str">
            <v>[3.1.N.0] ในประเทศ - เงินฝากสถาบันการเงินประเภทจ่ายคืนเมื่อสิ้นกำหนดระยะเวลา</v>
          </cell>
        </row>
        <row r="150">
          <cell r="D150" t="str">
            <v>[3.2.N.0] ต่างประเทศ - เงินฝากสถาบันการเงินประเภทจ่ายคืนเมื่อสิ้นกำหนดระยะเวลา</v>
          </cell>
        </row>
        <row r="151">
          <cell r="D151" t="str">
            <v>[4.1.N.0] บัตรเงินฝากสถาบันการเงิน-ในประเทศ - บัตรเงินฝากสถาบันการเงิน</v>
          </cell>
        </row>
        <row r="152">
          <cell r="D152" t="str">
            <v>[4.2.N.0] บัตรเงินฝากสถาบันการเงิน-ต่างประเทศ - บัตรเงินฝากสถาบันการเงิน</v>
          </cell>
        </row>
        <row r="155">
          <cell r="D155" t="str">
            <v>[1.1.N.0] เงินวางไว้บริษัทประกันภัยต่อ-ในประเทศ - เงินวางไว้จากการประกันภัยต่อ</v>
          </cell>
        </row>
        <row r="156">
          <cell r="D156" t="str">
            <v>[1.2.N.1] เงินวางไว้บริษัทประกันภัยต่อ-ต่างประเทศ - เงินวางไว้จากการประกันภัยต่อ</v>
          </cell>
        </row>
        <row r="157">
          <cell r="D157" t="str">
            <v>[2.1.1.N] ในประเทศ - การรับประกันอัคคีภัย - เงินถือไว้จากการประกันภัยต่อ</v>
          </cell>
        </row>
        <row r="158">
          <cell r="D158" t="str">
            <v>[2.1.2.N] ต่างประเทศ - การรับประกันอัคคีภัย - เงินถือไว้จากการประกันภัยต่อ</v>
          </cell>
        </row>
        <row r="159">
          <cell r="D159" t="str">
            <v>[2.2.1.1.N] ในประเทศ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0">
          <cell r="D160" t="str">
            <v>[2.2.1.2.N] ต่างประเทศ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1">
          <cell r="D161" t="str">
            <v>[2.2.2.1.N] ในประเทศ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2">
          <cell r="D162" t="str">
            <v>[2.2.2.2.N] ต่างประเทศ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3">
          <cell r="D163" t="str">
            <v>[2.3.1.1.N] ในประเทศ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4">
          <cell r="D164" t="str">
            <v>[2.3.1.2.N] ต่างประเทศ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5">
          <cell r="D165" t="str">
            <v>[2.3.2.1.N] ในประเทศ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6">
          <cell r="D166" t="str">
            <v>[2.3.2.2.N] ต่างประเทศ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7">
          <cell r="D167" t="str">
            <v>[2.4.1.N] ในประเทศ - การรับประกันภัยเบ็ดเตล็ด - เงินถือไว้จากการประกันภัยต่อ</v>
          </cell>
        </row>
        <row r="168">
          <cell r="D168" t="str">
            <v>[2.4.2.N] ต่างประเทศ - การรับประกันภัยเบ็ดเตล็ด - เงินถือไว้จากการประกันภัยต่อ</v>
          </cell>
        </row>
        <row r="171">
          <cell r="D171" t="str">
            <v>[1.N.0.0] เงินค้างกับบริษัทประกันภัยต่อ-ในประเทศ</v>
          </cell>
        </row>
        <row r="172">
          <cell r="D172" t="str">
            <v>[2.N.0.0] เงินค้างกับบริษัทประกันภัยต่อ-ต่างประเทศ</v>
          </cell>
        </row>
        <row r="175">
          <cell r="D175" t="str">
            <v>[1.1.N.0] เงินค้างรับจากบริษัทประกันภัยต่อ-ในประเทศ - เงินค้างรับเกี่ยวกับการประกันภัยต่อแยกตามระยะเวลาการค้างรับ</v>
          </cell>
        </row>
        <row r="176">
          <cell r="D176" t="str">
            <v>[1.2.N.0] เงินค้างรับจากบริษัทประกันภัยต่อ-ต่างประเทศ - เงินค้างรับเกี่ยวกับการประกันภัยต่อแยกตามระยะเวลาการค้างรับ</v>
          </cell>
        </row>
        <row r="177">
          <cell r="D177" t="str">
            <v>[2.1.N.0] เงินค้างจ่ายแก่บริษัทประกันภัยต่อ-ในประเทศ - เงินค้างจ่ายเกี่ยวกับการประกันภัยต่อแยกตามระยะเวลาการค้างจ่าย</v>
          </cell>
        </row>
        <row r="178">
          <cell r="D178" t="str">
            <v>[2.2.N.0] เงินค้างจ่ายแก่บริษัทประกันภัยต่อ-ต่างประเทศ - เงินค้างจ่ายเกี่ยวกับการประกันภัยต่อแยกตามระยะเวลาการค้างจ่าย</v>
          </cell>
        </row>
        <row r="181">
          <cell r="D181" t="str">
            <v>[1.N.0.0] อสังหาริมทรัพย์ดำเนินงาน</v>
          </cell>
        </row>
        <row r="182">
          <cell r="D182" t="str">
            <v>[2.N.0.0] อสังหาริมทรัพย์เพื่อการลงทุน</v>
          </cell>
        </row>
        <row r="185">
          <cell r="D185" t="str">
            <v>[1.1.N.0 ] ได้มาจากการชำระหนี้-หลุดจำนอง - อสังหาริมทรัพย์รอการขาย</v>
          </cell>
        </row>
        <row r="186">
          <cell r="D186" t="str">
            <v>[1.2.N.0 ] อสังหาริมทรัพย์อื่นๆ - อสังหาริมทรัพย์รอการขาย</v>
          </cell>
        </row>
        <row r="187">
          <cell r="D187" t="str">
            <v>[2.N.0.0] อสังหาริมทรัพย์เพื่อการลงทุน</v>
          </cell>
        </row>
        <row r="190">
          <cell r="D190" t="str">
            <v>[1.N.0.0] ยานพาหนะ (แยกเป็นแต่ละประเภท)</v>
          </cell>
        </row>
        <row r="191">
          <cell r="D191" t="str">
            <v>[2.N.0.0] เครื่องใช้สำนักงาน (แยกเป็นแต่ละประเภท)</v>
          </cell>
        </row>
        <row r="192">
          <cell r="D192" t="str">
            <v>[3.N.0.0] เครื่องสมองกล (แยกเป็นแต่ละประเภท)</v>
          </cell>
        </row>
        <row r="195">
          <cell r="D195" t="str">
            <v>[1.N.0.0] เงินเบิกเกินบัญชี</v>
          </cell>
        </row>
        <row r="196">
          <cell r="D196" t="str">
            <v>[2.N.0.0] เงินกู้ยืมอื่นๆ</v>
          </cell>
        </row>
        <row r="197">
          <cell r="D197" t="str">
            <v xml:space="preserve">[3.0.0.0] หนี้สินจากการให้ยืมหลักทรัพย์(SBL)  (ว6301)  </v>
          </cell>
        </row>
        <row r="198">
          <cell r="D198" t="str">
            <v>[4.0.0.0] หนี้สินจากธุรกรรมขายโดยมีสัญญาซื้อคืน (Repo) **             (ว6302)</v>
          </cell>
        </row>
        <row r="201">
          <cell r="D201" t="str">
            <v>[1.N.0.0] ธุรกรรมยืมหลักทรัพย์</v>
          </cell>
        </row>
        <row r="202">
          <cell r="D202" t="str">
            <v>[2.N.0.0] ธุรกรรมให้ยืมหลักทรัพย์</v>
          </cell>
        </row>
        <row r="205">
          <cell r="D205" t="str">
            <v>[1.N.0.0] ธุรกรรมซื้อหลักทรัพย์</v>
          </cell>
        </row>
        <row r="206">
          <cell r="D206" t="str">
            <v>[2.N.0.0] ธุรกรรมขายหลักทรัพย์</v>
          </cell>
        </row>
        <row r="209">
          <cell r="D209" t="str">
            <v>[1.N.0.0] ในประเทศ</v>
          </cell>
        </row>
        <row r="210">
          <cell r="D210" t="str">
            <v>[2.N.0.0] ต่างประเทศ</v>
          </cell>
        </row>
      </sheetData>
      <sheetData sheetId="1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93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B18" sqref="B18"/>
    </sheetView>
  </sheetViews>
  <sheetFormatPr defaultRowHeight="21"/>
  <cols>
    <col min="1" max="1" width="6" style="158" customWidth="1"/>
    <col min="2" max="2" width="50.28515625" style="356" customWidth="1"/>
    <col min="3" max="3" width="30.5703125" style="158" customWidth="1"/>
    <col min="4" max="4" width="10.7109375" style="158" customWidth="1"/>
    <col min="5" max="5" width="9.7109375" style="158" bestFit="1" customWidth="1"/>
    <col min="6" max="6" width="9" style="158"/>
    <col min="7" max="7" width="9.7109375" style="158" bestFit="1" customWidth="1"/>
    <col min="8" max="253" width="9" style="158"/>
    <col min="254" max="254" width="9.140625" style="158" customWidth="1"/>
    <col min="255" max="255" width="4.28515625" style="158" customWidth="1"/>
    <col min="256" max="256" width="3.28515625" style="158" customWidth="1"/>
    <col min="257" max="257" width="53.85546875" style="158" customWidth="1"/>
    <col min="258" max="258" width="12.42578125" style="158" customWidth="1"/>
    <col min="259" max="260" width="11.7109375" style="158" customWidth="1"/>
    <col min="261" max="509" width="9" style="158"/>
    <col min="510" max="510" width="9.140625" style="158" customWidth="1"/>
    <col min="511" max="511" width="4.28515625" style="158" customWidth="1"/>
    <col min="512" max="512" width="3.28515625" style="158" customWidth="1"/>
    <col min="513" max="513" width="53.85546875" style="158" customWidth="1"/>
    <col min="514" max="514" width="12.42578125" style="158" customWidth="1"/>
    <col min="515" max="516" width="11.7109375" style="158" customWidth="1"/>
    <col min="517" max="765" width="9" style="158"/>
    <col min="766" max="766" width="9.140625" style="158" customWidth="1"/>
    <col min="767" max="767" width="4.28515625" style="158" customWidth="1"/>
    <col min="768" max="768" width="3.28515625" style="158" customWidth="1"/>
    <col min="769" max="769" width="53.85546875" style="158" customWidth="1"/>
    <col min="770" max="770" width="12.42578125" style="158" customWidth="1"/>
    <col min="771" max="772" width="11.7109375" style="158" customWidth="1"/>
    <col min="773" max="1021" width="9" style="158"/>
    <col min="1022" max="1022" width="9.140625" style="158" customWidth="1"/>
    <col min="1023" max="1023" width="4.28515625" style="158" customWidth="1"/>
    <col min="1024" max="1024" width="3.28515625" style="158" customWidth="1"/>
    <col min="1025" max="1025" width="53.85546875" style="158" customWidth="1"/>
    <col min="1026" max="1026" width="12.42578125" style="158" customWidth="1"/>
    <col min="1027" max="1028" width="11.7109375" style="158" customWidth="1"/>
    <col min="1029" max="1277" width="9" style="158"/>
    <col min="1278" max="1278" width="9.140625" style="158" customWidth="1"/>
    <col min="1279" max="1279" width="4.28515625" style="158" customWidth="1"/>
    <col min="1280" max="1280" width="3.28515625" style="158" customWidth="1"/>
    <col min="1281" max="1281" width="53.85546875" style="158" customWidth="1"/>
    <col min="1282" max="1282" width="12.42578125" style="158" customWidth="1"/>
    <col min="1283" max="1284" width="11.7109375" style="158" customWidth="1"/>
    <col min="1285" max="1533" width="9" style="158"/>
    <col min="1534" max="1534" width="9.140625" style="158" customWidth="1"/>
    <col min="1535" max="1535" width="4.28515625" style="158" customWidth="1"/>
    <col min="1536" max="1536" width="3.28515625" style="158" customWidth="1"/>
    <col min="1537" max="1537" width="53.85546875" style="158" customWidth="1"/>
    <col min="1538" max="1538" width="12.42578125" style="158" customWidth="1"/>
    <col min="1539" max="1540" width="11.7109375" style="158" customWidth="1"/>
    <col min="1541" max="1789" width="9" style="158"/>
    <col min="1790" max="1790" width="9.140625" style="158" customWidth="1"/>
    <col min="1791" max="1791" width="4.28515625" style="158" customWidth="1"/>
    <col min="1792" max="1792" width="3.28515625" style="158" customWidth="1"/>
    <col min="1793" max="1793" width="53.85546875" style="158" customWidth="1"/>
    <col min="1794" max="1794" width="12.42578125" style="158" customWidth="1"/>
    <col min="1795" max="1796" width="11.7109375" style="158" customWidth="1"/>
    <col min="1797" max="2045" width="9" style="158"/>
    <col min="2046" max="2046" width="9.140625" style="158" customWidth="1"/>
    <col min="2047" max="2047" width="4.28515625" style="158" customWidth="1"/>
    <col min="2048" max="2048" width="3.28515625" style="158" customWidth="1"/>
    <col min="2049" max="2049" width="53.85546875" style="158" customWidth="1"/>
    <col min="2050" max="2050" width="12.42578125" style="158" customWidth="1"/>
    <col min="2051" max="2052" width="11.7109375" style="158" customWidth="1"/>
    <col min="2053" max="2301" width="9" style="158"/>
    <col min="2302" max="2302" width="9.140625" style="158" customWidth="1"/>
    <col min="2303" max="2303" width="4.28515625" style="158" customWidth="1"/>
    <col min="2304" max="2304" width="3.28515625" style="158" customWidth="1"/>
    <col min="2305" max="2305" width="53.85546875" style="158" customWidth="1"/>
    <col min="2306" max="2306" width="12.42578125" style="158" customWidth="1"/>
    <col min="2307" max="2308" width="11.7109375" style="158" customWidth="1"/>
    <col min="2309" max="2557" width="9" style="158"/>
    <col min="2558" max="2558" width="9.140625" style="158" customWidth="1"/>
    <col min="2559" max="2559" width="4.28515625" style="158" customWidth="1"/>
    <col min="2560" max="2560" width="3.28515625" style="158" customWidth="1"/>
    <col min="2561" max="2561" width="53.85546875" style="158" customWidth="1"/>
    <col min="2562" max="2562" width="12.42578125" style="158" customWidth="1"/>
    <col min="2563" max="2564" width="11.7109375" style="158" customWidth="1"/>
    <col min="2565" max="2813" width="9" style="158"/>
    <col min="2814" max="2814" width="9.140625" style="158" customWidth="1"/>
    <col min="2815" max="2815" width="4.28515625" style="158" customWidth="1"/>
    <col min="2816" max="2816" width="3.28515625" style="158" customWidth="1"/>
    <col min="2817" max="2817" width="53.85546875" style="158" customWidth="1"/>
    <col min="2818" max="2818" width="12.42578125" style="158" customWidth="1"/>
    <col min="2819" max="2820" width="11.7109375" style="158" customWidth="1"/>
    <col min="2821" max="3069" width="9" style="158"/>
    <col min="3070" max="3070" width="9.140625" style="158" customWidth="1"/>
    <col min="3071" max="3071" width="4.28515625" style="158" customWidth="1"/>
    <col min="3072" max="3072" width="3.28515625" style="158" customWidth="1"/>
    <col min="3073" max="3073" width="53.85546875" style="158" customWidth="1"/>
    <col min="3074" max="3074" width="12.42578125" style="158" customWidth="1"/>
    <col min="3075" max="3076" width="11.7109375" style="158" customWidth="1"/>
    <col min="3077" max="3325" width="9" style="158"/>
    <col min="3326" max="3326" width="9.140625" style="158" customWidth="1"/>
    <col min="3327" max="3327" width="4.28515625" style="158" customWidth="1"/>
    <col min="3328" max="3328" width="3.28515625" style="158" customWidth="1"/>
    <col min="3329" max="3329" width="53.85546875" style="158" customWidth="1"/>
    <col min="3330" max="3330" width="12.42578125" style="158" customWidth="1"/>
    <col min="3331" max="3332" width="11.7109375" style="158" customWidth="1"/>
    <col min="3333" max="3581" width="9" style="158"/>
    <col min="3582" max="3582" width="9.140625" style="158" customWidth="1"/>
    <col min="3583" max="3583" width="4.28515625" style="158" customWidth="1"/>
    <col min="3584" max="3584" width="3.28515625" style="158" customWidth="1"/>
    <col min="3585" max="3585" width="53.85546875" style="158" customWidth="1"/>
    <col min="3586" max="3586" width="12.42578125" style="158" customWidth="1"/>
    <col min="3587" max="3588" width="11.7109375" style="158" customWidth="1"/>
    <col min="3589" max="3837" width="9" style="158"/>
    <col min="3838" max="3838" width="9.140625" style="158" customWidth="1"/>
    <col min="3839" max="3839" width="4.28515625" style="158" customWidth="1"/>
    <col min="3840" max="3840" width="3.28515625" style="158" customWidth="1"/>
    <col min="3841" max="3841" width="53.85546875" style="158" customWidth="1"/>
    <col min="3842" max="3842" width="12.42578125" style="158" customWidth="1"/>
    <col min="3843" max="3844" width="11.7109375" style="158" customWidth="1"/>
    <col min="3845" max="4093" width="9" style="158"/>
    <col min="4094" max="4094" width="9.140625" style="158" customWidth="1"/>
    <col min="4095" max="4095" width="4.28515625" style="158" customWidth="1"/>
    <col min="4096" max="4096" width="3.28515625" style="158" customWidth="1"/>
    <col min="4097" max="4097" width="53.85546875" style="158" customWidth="1"/>
    <col min="4098" max="4098" width="12.42578125" style="158" customWidth="1"/>
    <col min="4099" max="4100" width="11.7109375" style="158" customWidth="1"/>
    <col min="4101" max="4349" width="9" style="158"/>
    <col min="4350" max="4350" width="9.140625" style="158" customWidth="1"/>
    <col min="4351" max="4351" width="4.28515625" style="158" customWidth="1"/>
    <col min="4352" max="4352" width="3.28515625" style="158" customWidth="1"/>
    <col min="4353" max="4353" width="53.85546875" style="158" customWidth="1"/>
    <col min="4354" max="4354" width="12.42578125" style="158" customWidth="1"/>
    <col min="4355" max="4356" width="11.7109375" style="158" customWidth="1"/>
    <col min="4357" max="4605" width="9" style="158"/>
    <col min="4606" max="4606" width="9.140625" style="158" customWidth="1"/>
    <col min="4607" max="4607" width="4.28515625" style="158" customWidth="1"/>
    <col min="4608" max="4608" width="3.28515625" style="158" customWidth="1"/>
    <col min="4609" max="4609" width="53.85546875" style="158" customWidth="1"/>
    <col min="4610" max="4610" width="12.42578125" style="158" customWidth="1"/>
    <col min="4611" max="4612" width="11.7109375" style="158" customWidth="1"/>
    <col min="4613" max="4861" width="9" style="158"/>
    <col min="4862" max="4862" width="9.140625" style="158" customWidth="1"/>
    <col min="4863" max="4863" width="4.28515625" style="158" customWidth="1"/>
    <col min="4864" max="4864" width="3.28515625" style="158" customWidth="1"/>
    <col min="4865" max="4865" width="53.85546875" style="158" customWidth="1"/>
    <col min="4866" max="4866" width="12.42578125" style="158" customWidth="1"/>
    <col min="4867" max="4868" width="11.7109375" style="158" customWidth="1"/>
    <col min="4869" max="5117" width="9" style="158"/>
    <col min="5118" max="5118" width="9.140625" style="158" customWidth="1"/>
    <col min="5119" max="5119" width="4.28515625" style="158" customWidth="1"/>
    <col min="5120" max="5120" width="3.28515625" style="158" customWidth="1"/>
    <col min="5121" max="5121" width="53.85546875" style="158" customWidth="1"/>
    <col min="5122" max="5122" width="12.42578125" style="158" customWidth="1"/>
    <col min="5123" max="5124" width="11.7109375" style="158" customWidth="1"/>
    <col min="5125" max="5373" width="9" style="158"/>
    <col min="5374" max="5374" width="9.140625" style="158" customWidth="1"/>
    <col min="5375" max="5375" width="4.28515625" style="158" customWidth="1"/>
    <col min="5376" max="5376" width="3.28515625" style="158" customWidth="1"/>
    <col min="5377" max="5377" width="53.85546875" style="158" customWidth="1"/>
    <col min="5378" max="5378" width="12.42578125" style="158" customWidth="1"/>
    <col min="5379" max="5380" width="11.7109375" style="158" customWidth="1"/>
    <col min="5381" max="5629" width="9" style="158"/>
    <col min="5630" max="5630" width="9.140625" style="158" customWidth="1"/>
    <col min="5631" max="5631" width="4.28515625" style="158" customWidth="1"/>
    <col min="5632" max="5632" width="3.28515625" style="158" customWidth="1"/>
    <col min="5633" max="5633" width="53.85546875" style="158" customWidth="1"/>
    <col min="5634" max="5634" width="12.42578125" style="158" customWidth="1"/>
    <col min="5635" max="5636" width="11.7109375" style="158" customWidth="1"/>
    <col min="5637" max="5885" width="9" style="158"/>
    <col min="5886" max="5886" width="9.140625" style="158" customWidth="1"/>
    <col min="5887" max="5887" width="4.28515625" style="158" customWidth="1"/>
    <col min="5888" max="5888" width="3.28515625" style="158" customWidth="1"/>
    <col min="5889" max="5889" width="53.85546875" style="158" customWidth="1"/>
    <col min="5890" max="5890" width="12.42578125" style="158" customWidth="1"/>
    <col min="5891" max="5892" width="11.7109375" style="158" customWidth="1"/>
    <col min="5893" max="6141" width="9" style="158"/>
    <col min="6142" max="6142" width="9.140625" style="158" customWidth="1"/>
    <col min="6143" max="6143" width="4.28515625" style="158" customWidth="1"/>
    <col min="6144" max="6144" width="3.28515625" style="158" customWidth="1"/>
    <col min="6145" max="6145" width="53.85546875" style="158" customWidth="1"/>
    <col min="6146" max="6146" width="12.42578125" style="158" customWidth="1"/>
    <col min="6147" max="6148" width="11.7109375" style="158" customWidth="1"/>
    <col min="6149" max="6397" width="9" style="158"/>
    <col min="6398" max="6398" width="9.140625" style="158" customWidth="1"/>
    <col min="6399" max="6399" width="4.28515625" style="158" customWidth="1"/>
    <col min="6400" max="6400" width="3.28515625" style="158" customWidth="1"/>
    <col min="6401" max="6401" width="53.85546875" style="158" customWidth="1"/>
    <col min="6402" max="6402" width="12.42578125" style="158" customWidth="1"/>
    <col min="6403" max="6404" width="11.7109375" style="158" customWidth="1"/>
    <col min="6405" max="6653" width="9" style="158"/>
    <col min="6654" max="6654" width="9.140625" style="158" customWidth="1"/>
    <col min="6655" max="6655" width="4.28515625" style="158" customWidth="1"/>
    <col min="6656" max="6656" width="3.28515625" style="158" customWidth="1"/>
    <col min="6657" max="6657" width="53.85546875" style="158" customWidth="1"/>
    <col min="6658" max="6658" width="12.42578125" style="158" customWidth="1"/>
    <col min="6659" max="6660" width="11.7109375" style="158" customWidth="1"/>
    <col min="6661" max="6909" width="9" style="158"/>
    <col min="6910" max="6910" width="9.140625" style="158" customWidth="1"/>
    <col min="6911" max="6911" width="4.28515625" style="158" customWidth="1"/>
    <col min="6912" max="6912" width="3.28515625" style="158" customWidth="1"/>
    <col min="6913" max="6913" width="53.85546875" style="158" customWidth="1"/>
    <col min="6914" max="6914" width="12.42578125" style="158" customWidth="1"/>
    <col min="6915" max="6916" width="11.7109375" style="158" customWidth="1"/>
    <col min="6917" max="7165" width="9" style="158"/>
    <col min="7166" max="7166" width="9.140625" style="158" customWidth="1"/>
    <col min="7167" max="7167" width="4.28515625" style="158" customWidth="1"/>
    <col min="7168" max="7168" width="3.28515625" style="158" customWidth="1"/>
    <col min="7169" max="7169" width="53.85546875" style="158" customWidth="1"/>
    <col min="7170" max="7170" width="12.42578125" style="158" customWidth="1"/>
    <col min="7171" max="7172" width="11.7109375" style="158" customWidth="1"/>
    <col min="7173" max="7421" width="9" style="158"/>
    <col min="7422" max="7422" width="9.140625" style="158" customWidth="1"/>
    <col min="7423" max="7423" width="4.28515625" style="158" customWidth="1"/>
    <col min="7424" max="7424" width="3.28515625" style="158" customWidth="1"/>
    <col min="7425" max="7425" width="53.85546875" style="158" customWidth="1"/>
    <col min="7426" max="7426" width="12.42578125" style="158" customWidth="1"/>
    <col min="7427" max="7428" width="11.7109375" style="158" customWidth="1"/>
    <col min="7429" max="7677" width="9" style="158"/>
    <col min="7678" max="7678" width="9.140625" style="158" customWidth="1"/>
    <col min="7679" max="7679" width="4.28515625" style="158" customWidth="1"/>
    <col min="7680" max="7680" width="3.28515625" style="158" customWidth="1"/>
    <col min="7681" max="7681" width="53.85546875" style="158" customWidth="1"/>
    <col min="7682" max="7682" width="12.42578125" style="158" customWidth="1"/>
    <col min="7683" max="7684" width="11.7109375" style="158" customWidth="1"/>
    <col min="7685" max="7933" width="9" style="158"/>
    <col min="7934" max="7934" width="9.140625" style="158" customWidth="1"/>
    <col min="7935" max="7935" width="4.28515625" style="158" customWidth="1"/>
    <col min="7936" max="7936" width="3.28515625" style="158" customWidth="1"/>
    <col min="7937" max="7937" width="53.85546875" style="158" customWidth="1"/>
    <col min="7938" max="7938" width="12.42578125" style="158" customWidth="1"/>
    <col min="7939" max="7940" width="11.7109375" style="158" customWidth="1"/>
    <col min="7941" max="8189" width="9" style="158"/>
    <col min="8190" max="8190" width="9.140625" style="158" customWidth="1"/>
    <col min="8191" max="8191" width="4.28515625" style="158" customWidth="1"/>
    <col min="8192" max="8192" width="3.28515625" style="158" customWidth="1"/>
    <col min="8193" max="8193" width="53.85546875" style="158" customWidth="1"/>
    <col min="8194" max="8194" width="12.42578125" style="158" customWidth="1"/>
    <col min="8195" max="8196" width="11.7109375" style="158" customWidth="1"/>
    <col min="8197" max="8445" width="9" style="158"/>
    <col min="8446" max="8446" width="9.140625" style="158" customWidth="1"/>
    <col min="8447" max="8447" width="4.28515625" style="158" customWidth="1"/>
    <col min="8448" max="8448" width="3.28515625" style="158" customWidth="1"/>
    <col min="8449" max="8449" width="53.85546875" style="158" customWidth="1"/>
    <col min="8450" max="8450" width="12.42578125" style="158" customWidth="1"/>
    <col min="8451" max="8452" width="11.7109375" style="158" customWidth="1"/>
    <col min="8453" max="8701" width="9" style="158"/>
    <col min="8702" max="8702" width="9.140625" style="158" customWidth="1"/>
    <col min="8703" max="8703" width="4.28515625" style="158" customWidth="1"/>
    <col min="8704" max="8704" width="3.28515625" style="158" customWidth="1"/>
    <col min="8705" max="8705" width="53.85546875" style="158" customWidth="1"/>
    <col min="8706" max="8706" width="12.42578125" style="158" customWidth="1"/>
    <col min="8707" max="8708" width="11.7109375" style="158" customWidth="1"/>
    <col min="8709" max="8957" width="9" style="158"/>
    <col min="8958" max="8958" width="9.140625" style="158" customWidth="1"/>
    <col min="8959" max="8959" width="4.28515625" style="158" customWidth="1"/>
    <col min="8960" max="8960" width="3.28515625" style="158" customWidth="1"/>
    <col min="8961" max="8961" width="53.85546875" style="158" customWidth="1"/>
    <col min="8962" max="8962" width="12.42578125" style="158" customWidth="1"/>
    <col min="8963" max="8964" width="11.7109375" style="158" customWidth="1"/>
    <col min="8965" max="9213" width="9" style="158"/>
    <col min="9214" max="9214" width="9.140625" style="158" customWidth="1"/>
    <col min="9215" max="9215" width="4.28515625" style="158" customWidth="1"/>
    <col min="9216" max="9216" width="3.28515625" style="158" customWidth="1"/>
    <col min="9217" max="9217" width="53.85546875" style="158" customWidth="1"/>
    <col min="9218" max="9218" width="12.42578125" style="158" customWidth="1"/>
    <col min="9219" max="9220" width="11.7109375" style="158" customWidth="1"/>
    <col min="9221" max="9469" width="9" style="158"/>
    <col min="9470" max="9470" width="9.140625" style="158" customWidth="1"/>
    <col min="9471" max="9471" width="4.28515625" style="158" customWidth="1"/>
    <col min="9472" max="9472" width="3.28515625" style="158" customWidth="1"/>
    <col min="9473" max="9473" width="53.85546875" style="158" customWidth="1"/>
    <col min="9474" max="9474" width="12.42578125" style="158" customWidth="1"/>
    <col min="9475" max="9476" width="11.7109375" style="158" customWidth="1"/>
    <col min="9477" max="9725" width="9" style="158"/>
    <col min="9726" max="9726" width="9.140625" style="158" customWidth="1"/>
    <col min="9727" max="9727" width="4.28515625" style="158" customWidth="1"/>
    <col min="9728" max="9728" width="3.28515625" style="158" customWidth="1"/>
    <col min="9729" max="9729" width="53.85546875" style="158" customWidth="1"/>
    <col min="9730" max="9730" width="12.42578125" style="158" customWidth="1"/>
    <col min="9731" max="9732" width="11.7109375" style="158" customWidth="1"/>
    <col min="9733" max="9981" width="9" style="158"/>
    <col min="9982" max="9982" width="9.140625" style="158" customWidth="1"/>
    <col min="9983" max="9983" width="4.28515625" style="158" customWidth="1"/>
    <col min="9984" max="9984" width="3.28515625" style="158" customWidth="1"/>
    <col min="9985" max="9985" width="53.85546875" style="158" customWidth="1"/>
    <col min="9986" max="9986" width="12.42578125" style="158" customWidth="1"/>
    <col min="9987" max="9988" width="11.7109375" style="158" customWidth="1"/>
    <col min="9989" max="10237" width="9" style="158"/>
    <col min="10238" max="10238" width="9.140625" style="158" customWidth="1"/>
    <col min="10239" max="10239" width="4.28515625" style="158" customWidth="1"/>
    <col min="10240" max="10240" width="3.28515625" style="158" customWidth="1"/>
    <col min="10241" max="10241" width="53.85546875" style="158" customWidth="1"/>
    <col min="10242" max="10242" width="12.42578125" style="158" customWidth="1"/>
    <col min="10243" max="10244" width="11.7109375" style="158" customWidth="1"/>
    <col min="10245" max="10493" width="9" style="158"/>
    <col min="10494" max="10494" width="9.140625" style="158" customWidth="1"/>
    <col min="10495" max="10495" width="4.28515625" style="158" customWidth="1"/>
    <col min="10496" max="10496" width="3.28515625" style="158" customWidth="1"/>
    <col min="10497" max="10497" width="53.85546875" style="158" customWidth="1"/>
    <col min="10498" max="10498" width="12.42578125" style="158" customWidth="1"/>
    <col min="10499" max="10500" width="11.7109375" style="158" customWidth="1"/>
    <col min="10501" max="10749" width="9" style="158"/>
    <col min="10750" max="10750" width="9.140625" style="158" customWidth="1"/>
    <col min="10751" max="10751" width="4.28515625" style="158" customWidth="1"/>
    <col min="10752" max="10752" width="3.28515625" style="158" customWidth="1"/>
    <col min="10753" max="10753" width="53.85546875" style="158" customWidth="1"/>
    <col min="10754" max="10754" width="12.42578125" style="158" customWidth="1"/>
    <col min="10755" max="10756" width="11.7109375" style="158" customWidth="1"/>
    <col min="10757" max="11005" width="9" style="158"/>
    <col min="11006" max="11006" width="9.140625" style="158" customWidth="1"/>
    <col min="11007" max="11007" width="4.28515625" style="158" customWidth="1"/>
    <col min="11008" max="11008" width="3.28515625" style="158" customWidth="1"/>
    <col min="11009" max="11009" width="53.85546875" style="158" customWidth="1"/>
    <col min="11010" max="11010" width="12.42578125" style="158" customWidth="1"/>
    <col min="11011" max="11012" width="11.7109375" style="158" customWidth="1"/>
    <col min="11013" max="11261" width="9" style="158"/>
    <col min="11262" max="11262" width="9.140625" style="158" customWidth="1"/>
    <col min="11263" max="11263" width="4.28515625" style="158" customWidth="1"/>
    <col min="11264" max="11264" width="3.28515625" style="158" customWidth="1"/>
    <col min="11265" max="11265" width="53.85546875" style="158" customWidth="1"/>
    <col min="11266" max="11266" width="12.42578125" style="158" customWidth="1"/>
    <col min="11267" max="11268" width="11.7109375" style="158" customWidth="1"/>
    <col min="11269" max="11517" width="9" style="158"/>
    <col min="11518" max="11518" width="9.140625" style="158" customWidth="1"/>
    <col min="11519" max="11519" width="4.28515625" style="158" customWidth="1"/>
    <col min="11520" max="11520" width="3.28515625" style="158" customWidth="1"/>
    <col min="11521" max="11521" width="53.85546875" style="158" customWidth="1"/>
    <col min="11522" max="11522" width="12.42578125" style="158" customWidth="1"/>
    <col min="11523" max="11524" width="11.7109375" style="158" customWidth="1"/>
    <col min="11525" max="11773" width="9" style="158"/>
    <col min="11774" max="11774" width="9.140625" style="158" customWidth="1"/>
    <col min="11775" max="11775" width="4.28515625" style="158" customWidth="1"/>
    <col min="11776" max="11776" width="3.28515625" style="158" customWidth="1"/>
    <col min="11777" max="11777" width="53.85546875" style="158" customWidth="1"/>
    <col min="11778" max="11778" width="12.42578125" style="158" customWidth="1"/>
    <col min="11779" max="11780" width="11.7109375" style="158" customWidth="1"/>
    <col min="11781" max="12029" width="9" style="158"/>
    <col min="12030" max="12030" width="9.140625" style="158" customWidth="1"/>
    <col min="12031" max="12031" width="4.28515625" style="158" customWidth="1"/>
    <col min="12032" max="12032" width="3.28515625" style="158" customWidth="1"/>
    <col min="12033" max="12033" width="53.85546875" style="158" customWidth="1"/>
    <col min="12034" max="12034" width="12.42578125" style="158" customWidth="1"/>
    <col min="12035" max="12036" width="11.7109375" style="158" customWidth="1"/>
    <col min="12037" max="12285" width="9" style="158"/>
    <col min="12286" max="12286" width="9.140625" style="158" customWidth="1"/>
    <col min="12287" max="12287" width="4.28515625" style="158" customWidth="1"/>
    <col min="12288" max="12288" width="3.28515625" style="158" customWidth="1"/>
    <col min="12289" max="12289" width="53.85546875" style="158" customWidth="1"/>
    <col min="12290" max="12290" width="12.42578125" style="158" customWidth="1"/>
    <col min="12291" max="12292" width="11.7109375" style="158" customWidth="1"/>
    <col min="12293" max="12541" width="9" style="158"/>
    <col min="12542" max="12542" width="9.140625" style="158" customWidth="1"/>
    <col min="12543" max="12543" width="4.28515625" style="158" customWidth="1"/>
    <col min="12544" max="12544" width="3.28515625" style="158" customWidth="1"/>
    <col min="12545" max="12545" width="53.85546875" style="158" customWidth="1"/>
    <col min="12546" max="12546" width="12.42578125" style="158" customWidth="1"/>
    <col min="12547" max="12548" width="11.7109375" style="158" customWidth="1"/>
    <col min="12549" max="12797" width="9" style="158"/>
    <col min="12798" max="12798" width="9.140625" style="158" customWidth="1"/>
    <col min="12799" max="12799" width="4.28515625" style="158" customWidth="1"/>
    <col min="12800" max="12800" width="3.28515625" style="158" customWidth="1"/>
    <col min="12801" max="12801" width="53.85546875" style="158" customWidth="1"/>
    <col min="12802" max="12802" width="12.42578125" style="158" customWidth="1"/>
    <col min="12803" max="12804" width="11.7109375" style="158" customWidth="1"/>
    <col min="12805" max="13053" width="9" style="158"/>
    <col min="13054" max="13054" width="9.140625" style="158" customWidth="1"/>
    <col min="13055" max="13055" width="4.28515625" style="158" customWidth="1"/>
    <col min="13056" max="13056" width="3.28515625" style="158" customWidth="1"/>
    <col min="13057" max="13057" width="53.85546875" style="158" customWidth="1"/>
    <col min="13058" max="13058" width="12.42578125" style="158" customWidth="1"/>
    <col min="13059" max="13060" width="11.7109375" style="158" customWidth="1"/>
    <col min="13061" max="13309" width="9" style="158"/>
    <col min="13310" max="13310" width="9.140625" style="158" customWidth="1"/>
    <col min="13311" max="13311" width="4.28515625" style="158" customWidth="1"/>
    <col min="13312" max="13312" width="3.28515625" style="158" customWidth="1"/>
    <col min="13313" max="13313" width="53.85546875" style="158" customWidth="1"/>
    <col min="13314" max="13314" width="12.42578125" style="158" customWidth="1"/>
    <col min="13315" max="13316" width="11.7109375" style="158" customWidth="1"/>
    <col min="13317" max="13565" width="9" style="158"/>
    <col min="13566" max="13566" width="9.140625" style="158" customWidth="1"/>
    <col min="13567" max="13567" width="4.28515625" style="158" customWidth="1"/>
    <col min="13568" max="13568" width="3.28515625" style="158" customWidth="1"/>
    <col min="13569" max="13569" width="53.85546875" style="158" customWidth="1"/>
    <col min="13570" max="13570" width="12.42578125" style="158" customWidth="1"/>
    <col min="13571" max="13572" width="11.7109375" style="158" customWidth="1"/>
    <col min="13573" max="13821" width="9" style="158"/>
    <col min="13822" max="13822" width="9.140625" style="158" customWidth="1"/>
    <col min="13823" max="13823" width="4.28515625" style="158" customWidth="1"/>
    <col min="13824" max="13824" width="3.28515625" style="158" customWidth="1"/>
    <col min="13825" max="13825" width="53.85546875" style="158" customWidth="1"/>
    <col min="13826" max="13826" width="12.42578125" style="158" customWidth="1"/>
    <col min="13827" max="13828" width="11.7109375" style="158" customWidth="1"/>
    <col min="13829" max="14077" width="9" style="158"/>
    <col min="14078" max="14078" width="9.140625" style="158" customWidth="1"/>
    <col min="14079" max="14079" width="4.28515625" style="158" customWidth="1"/>
    <col min="14080" max="14080" width="3.28515625" style="158" customWidth="1"/>
    <col min="14081" max="14081" width="53.85546875" style="158" customWidth="1"/>
    <col min="14082" max="14082" width="12.42578125" style="158" customWidth="1"/>
    <col min="14083" max="14084" width="11.7109375" style="158" customWidth="1"/>
    <col min="14085" max="14333" width="9" style="158"/>
    <col min="14334" max="14334" width="9.140625" style="158" customWidth="1"/>
    <col min="14335" max="14335" width="4.28515625" style="158" customWidth="1"/>
    <col min="14336" max="14336" width="3.28515625" style="158" customWidth="1"/>
    <col min="14337" max="14337" width="53.85546875" style="158" customWidth="1"/>
    <col min="14338" max="14338" width="12.42578125" style="158" customWidth="1"/>
    <col min="14339" max="14340" width="11.7109375" style="158" customWidth="1"/>
    <col min="14341" max="14589" width="9" style="158"/>
    <col min="14590" max="14590" width="9.140625" style="158" customWidth="1"/>
    <col min="14591" max="14591" width="4.28515625" style="158" customWidth="1"/>
    <col min="14592" max="14592" width="3.28515625" style="158" customWidth="1"/>
    <col min="14593" max="14593" width="53.85546875" style="158" customWidth="1"/>
    <col min="14594" max="14594" width="12.42578125" style="158" customWidth="1"/>
    <col min="14595" max="14596" width="11.7109375" style="158" customWidth="1"/>
    <col min="14597" max="14845" width="9" style="158"/>
    <col min="14846" max="14846" width="9.140625" style="158" customWidth="1"/>
    <col min="14847" max="14847" width="4.28515625" style="158" customWidth="1"/>
    <col min="14848" max="14848" width="3.28515625" style="158" customWidth="1"/>
    <col min="14849" max="14849" width="53.85546875" style="158" customWidth="1"/>
    <col min="14850" max="14850" width="12.42578125" style="158" customWidth="1"/>
    <col min="14851" max="14852" width="11.7109375" style="158" customWidth="1"/>
    <col min="14853" max="15101" width="9" style="158"/>
    <col min="15102" max="15102" width="9.140625" style="158" customWidth="1"/>
    <col min="15103" max="15103" width="4.28515625" style="158" customWidth="1"/>
    <col min="15104" max="15104" width="3.28515625" style="158" customWidth="1"/>
    <col min="15105" max="15105" width="53.85546875" style="158" customWidth="1"/>
    <col min="15106" max="15106" width="12.42578125" style="158" customWidth="1"/>
    <col min="15107" max="15108" width="11.7109375" style="158" customWidth="1"/>
    <col min="15109" max="15357" width="9" style="158"/>
    <col min="15358" max="15358" width="9.140625" style="158" customWidth="1"/>
    <col min="15359" max="15359" width="4.28515625" style="158" customWidth="1"/>
    <col min="15360" max="15360" width="3.28515625" style="158" customWidth="1"/>
    <col min="15361" max="15361" width="53.85546875" style="158" customWidth="1"/>
    <col min="15362" max="15362" width="12.42578125" style="158" customWidth="1"/>
    <col min="15363" max="15364" width="11.7109375" style="158" customWidth="1"/>
    <col min="15365" max="15613" width="9" style="158"/>
    <col min="15614" max="15614" width="9.140625" style="158" customWidth="1"/>
    <col min="15615" max="15615" width="4.28515625" style="158" customWidth="1"/>
    <col min="15616" max="15616" width="3.28515625" style="158" customWidth="1"/>
    <col min="15617" max="15617" width="53.85546875" style="158" customWidth="1"/>
    <col min="15618" max="15618" width="12.42578125" style="158" customWidth="1"/>
    <col min="15619" max="15620" width="11.7109375" style="158" customWidth="1"/>
    <col min="15621" max="15869" width="9" style="158"/>
    <col min="15870" max="15870" width="9.140625" style="158" customWidth="1"/>
    <col min="15871" max="15871" width="4.28515625" style="158" customWidth="1"/>
    <col min="15872" max="15872" width="3.28515625" style="158" customWidth="1"/>
    <col min="15873" max="15873" width="53.85546875" style="158" customWidth="1"/>
    <col min="15874" max="15874" width="12.42578125" style="158" customWidth="1"/>
    <col min="15875" max="15876" width="11.7109375" style="158" customWidth="1"/>
    <col min="15877" max="16125" width="9" style="158"/>
    <col min="16126" max="16126" width="9.140625" style="158" customWidth="1"/>
    <col min="16127" max="16127" width="4.28515625" style="158" customWidth="1"/>
    <col min="16128" max="16128" width="3.28515625" style="158" customWidth="1"/>
    <col min="16129" max="16129" width="53.85546875" style="158" customWidth="1"/>
    <col min="16130" max="16130" width="12.42578125" style="158" customWidth="1"/>
    <col min="16131" max="16132" width="11.7109375" style="158" customWidth="1"/>
    <col min="16133" max="16384" width="9" style="158"/>
  </cols>
  <sheetData>
    <row r="1" spans="1:6" s="493" customFormat="1" ht="28.5">
      <c r="A1" s="1617" t="s">
        <v>691</v>
      </c>
      <c r="B1" s="1617"/>
      <c r="C1" s="472"/>
      <c r="D1" s="472"/>
      <c r="E1" s="492"/>
      <c r="F1" s="492"/>
    </row>
    <row r="2" spans="1:6" s="493" customFormat="1" ht="28.5">
      <c r="A2" s="1618" t="s">
        <v>692</v>
      </c>
      <c r="B2" s="1618"/>
      <c r="C2" s="494"/>
      <c r="D2" s="494"/>
      <c r="E2" s="492"/>
      <c r="F2" s="492"/>
    </row>
    <row r="3" spans="1:6" ht="51.75" customHeight="1">
      <c r="A3" s="51" t="s">
        <v>195</v>
      </c>
      <c r="B3" s="491" t="s">
        <v>698</v>
      </c>
      <c r="C3" s="491" t="s">
        <v>693</v>
      </c>
      <c r="D3" s="491" t="s">
        <v>694</v>
      </c>
    </row>
    <row r="4" spans="1:6" s="364" customFormat="1" ht="42">
      <c r="A4" s="527">
        <v>1</v>
      </c>
      <c r="B4" s="517" t="s">
        <v>284</v>
      </c>
      <c r="C4" s="497" t="s">
        <v>696</v>
      </c>
      <c r="D4" s="531"/>
    </row>
    <row r="5" spans="1:6">
      <c r="A5" s="365">
        <v>2</v>
      </c>
      <c r="B5" s="528" t="s">
        <v>283</v>
      </c>
      <c r="C5" s="497" t="s">
        <v>700</v>
      </c>
      <c r="D5" s="505"/>
    </row>
    <row r="6" spans="1:6">
      <c r="A6" s="527">
        <v>3</v>
      </c>
      <c r="B6" s="528" t="s">
        <v>286</v>
      </c>
      <c r="C6" s="497" t="s">
        <v>701</v>
      </c>
      <c r="D6" s="505"/>
    </row>
    <row r="7" spans="1:6">
      <c r="A7" s="365">
        <v>4</v>
      </c>
      <c r="B7" s="528" t="s">
        <v>285</v>
      </c>
      <c r="C7" s="497" t="s">
        <v>701</v>
      </c>
      <c r="D7" s="505"/>
    </row>
    <row r="8" spans="1:6" s="364" customFormat="1">
      <c r="A8" s="527">
        <v>5</v>
      </c>
      <c r="B8" s="528" t="s">
        <v>702</v>
      </c>
      <c r="C8" s="497" t="s">
        <v>701</v>
      </c>
      <c r="D8" s="1143"/>
    </row>
    <row r="9" spans="1:6" s="364" customFormat="1" ht="42">
      <c r="A9" s="365">
        <v>6</v>
      </c>
      <c r="B9" s="530" t="s">
        <v>322</v>
      </c>
      <c r="C9" s="497" t="s">
        <v>703</v>
      </c>
      <c r="D9" s="531"/>
    </row>
    <row r="10" spans="1:6">
      <c r="A10" s="527">
        <v>7</v>
      </c>
      <c r="B10" s="530" t="s">
        <v>330</v>
      </c>
      <c r="C10" s="497" t="s">
        <v>704</v>
      </c>
      <c r="D10" s="532"/>
    </row>
    <row r="11" spans="1:6" ht="42">
      <c r="A11" s="365">
        <v>8</v>
      </c>
      <c r="B11" s="530" t="s">
        <v>331</v>
      </c>
      <c r="C11" s="497" t="s">
        <v>704</v>
      </c>
      <c r="D11" s="532"/>
    </row>
    <row r="12" spans="1:6">
      <c r="A12" s="527">
        <v>9</v>
      </c>
      <c r="B12" s="518"/>
      <c r="C12" s="497"/>
      <c r="D12" s="529"/>
    </row>
    <row r="13" spans="1:6" s="364" customFormat="1">
      <c r="A13" s="365">
        <v>10</v>
      </c>
      <c r="B13" s="475"/>
      <c r="C13" s="496"/>
      <c r="D13" s="496"/>
    </row>
    <row r="14" spans="1:6">
      <c r="A14" s="527">
        <v>11</v>
      </c>
      <c r="B14" s="518"/>
      <c r="C14" s="497"/>
      <c r="D14" s="529"/>
    </row>
    <row r="15" spans="1:6">
      <c r="A15" s="365">
        <v>12</v>
      </c>
      <c r="B15" s="518"/>
      <c r="C15" s="497"/>
      <c r="D15" s="529"/>
    </row>
    <row r="16" spans="1:6">
      <c r="A16" s="527">
        <v>13</v>
      </c>
      <c r="B16" s="518"/>
      <c r="C16" s="497"/>
      <c r="D16" s="529"/>
    </row>
    <row r="17" spans="1:4" s="364" customFormat="1">
      <c r="A17" s="365">
        <v>14</v>
      </c>
      <c r="B17" s="475"/>
      <c r="C17" s="496"/>
      <c r="D17" s="496"/>
    </row>
    <row r="18" spans="1:4">
      <c r="A18" s="527">
        <v>15</v>
      </c>
      <c r="B18" s="518"/>
      <c r="C18" s="497"/>
      <c r="D18" s="529"/>
    </row>
    <row r="19" spans="1:4">
      <c r="A19" s="365">
        <v>16</v>
      </c>
      <c r="B19" s="518"/>
      <c r="C19" s="497"/>
      <c r="D19" s="529"/>
    </row>
    <row r="20" spans="1:4">
      <c r="A20" s="527">
        <v>17</v>
      </c>
      <c r="B20" s="518"/>
      <c r="C20" s="497"/>
      <c r="D20" s="529"/>
    </row>
    <row r="21" spans="1:4">
      <c r="A21" s="365"/>
      <c r="B21" s="475"/>
      <c r="C21" s="496"/>
      <c r="D21" s="499"/>
    </row>
    <row r="22" spans="1:4">
      <c r="A22" s="365"/>
      <c r="B22" s="518"/>
      <c r="C22" s="497"/>
      <c r="D22" s="499"/>
    </row>
    <row r="23" spans="1:4">
      <c r="A23" s="365"/>
      <c r="B23" s="518"/>
      <c r="C23" s="497"/>
      <c r="D23" s="499"/>
    </row>
    <row r="24" spans="1:4">
      <c r="A24" s="365"/>
      <c r="B24" s="518"/>
      <c r="C24" s="497"/>
      <c r="D24" s="499"/>
    </row>
    <row r="25" spans="1:4">
      <c r="A25" s="365"/>
      <c r="B25" s="475"/>
      <c r="C25" s="496"/>
      <c r="D25" s="499"/>
    </row>
    <row r="26" spans="1:4">
      <c r="A26" s="365"/>
      <c r="B26" s="518"/>
      <c r="C26" s="497"/>
      <c r="D26" s="499"/>
    </row>
    <row r="27" spans="1:4">
      <c r="A27" s="365"/>
      <c r="B27" s="518"/>
      <c r="C27" s="497"/>
      <c r="D27" s="499"/>
    </row>
    <row r="28" spans="1:4">
      <c r="A28" s="379"/>
      <c r="B28" s="519"/>
      <c r="C28" s="500"/>
      <c r="D28" s="501"/>
    </row>
    <row r="29" spans="1:4">
      <c r="A29" s="365"/>
      <c r="B29" s="475"/>
      <c r="C29" s="496"/>
      <c r="D29" s="499"/>
    </row>
    <row r="30" spans="1:4">
      <c r="A30" s="365"/>
      <c r="B30" s="518"/>
      <c r="C30" s="497"/>
      <c r="D30" s="499"/>
    </row>
    <row r="31" spans="1:4">
      <c r="A31" s="365"/>
      <c r="B31" s="518"/>
      <c r="C31" s="497"/>
      <c r="D31" s="499"/>
    </row>
    <row r="32" spans="1:4">
      <c r="A32" s="365"/>
      <c r="B32" s="518"/>
      <c r="C32" s="497"/>
      <c r="D32" s="499"/>
    </row>
    <row r="33" spans="1:8" s="364" customFormat="1">
      <c r="A33" s="367"/>
      <c r="B33" s="520"/>
      <c r="C33" s="496"/>
      <c r="D33" s="496"/>
    </row>
    <row r="34" spans="1:8">
      <c r="A34" s="365"/>
      <c r="B34" s="518"/>
      <c r="C34" s="497"/>
      <c r="D34" s="498"/>
    </row>
    <row r="35" spans="1:8">
      <c r="A35" s="365"/>
      <c r="B35" s="518"/>
      <c r="C35" s="497"/>
      <c r="D35" s="498"/>
    </row>
    <row r="36" spans="1:8">
      <c r="A36" s="365"/>
      <c r="B36" s="518"/>
      <c r="C36" s="497"/>
      <c r="D36" s="498"/>
    </row>
    <row r="37" spans="1:8" s="364" customFormat="1">
      <c r="A37" s="367"/>
      <c r="B37" s="520"/>
      <c r="C37" s="496"/>
      <c r="D37" s="496"/>
    </row>
    <row r="38" spans="1:8">
      <c r="A38" s="365"/>
      <c r="B38" s="518"/>
      <c r="C38" s="497"/>
      <c r="D38" s="498"/>
      <c r="E38" s="502"/>
      <c r="F38" s="502"/>
      <c r="G38" s="503"/>
    </row>
    <row r="39" spans="1:8">
      <c r="A39" s="365"/>
      <c r="B39" s="518"/>
      <c r="C39" s="497"/>
      <c r="D39" s="498"/>
      <c r="E39" s="502"/>
      <c r="F39" s="502"/>
      <c r="G39" s="503"/>
    </row>
    <row r="40" spans="1:8">
      <c r="A40" s="365"/>
      <c r="B40" s="518"/>
      <c r="C40" s="497"/>
      <c r="D40" s="498"/>
      <c r="E40" s="502"/>
      <c r="F40" s="502"/>
      <c r="G40" s="503"/>
    </row>
    <row r="41" spans="1:8" s="364" customFormat="1">
      <c r="A41" s="367"/>
      <c r="B41" s="520"/>
      <c r="C41" s="496"/>
      <c r="D41" s="496"/>
    </row>
    <row r="42" spans="1:8">
      <c r="A42" s="365"/>
      <c r="B42" s="518"/>
      <c r="C42" s="497"/>
      <c r="D42" s="498"/>
      <c r="E42" s="502"/>
      <c r="F42" s="502"/>
      <c r="G42" s="502"/>
    </row>
    <row r="43" spans="1:8">
      <c r="A43" s="365"/>
      <c r="B43" s="518"/>
      <c r="C43" s="497"/>
      <c r="D43" s="498"/>
      <c r="E43" s="502"/>
      <c r="F43" s="502"/>
      <c r="G43" s="502"/>
    </row>
    <row r="44" spans="1:8">
      <c r="A44" s="365"/>
      <c r="B44" s="518"/>
      <c r="C44" s="497"/>
      <c r="D44" s="498"/>
      <c r="E44" s="502"/>
      <c r="F44" s="502"/>
      <c r="G44" s="502"/>
    </row>
    <row r="45" spans="1:8" s="364" customFormat="1">
      <c r="A45" s="367"/>
      <c r="B45" s="520"/>
      <c r="C45" s="496"/>
      <c r="D45" s="496"/>
    </row>
    <row r="46" spans="1:8">
      <c r="A46" s="365"/>
      <c r="B46" s="518"/>
      <c r="C46" s="497"/>
      <c r="D46" s="498"/>
      <c r="E46" s="502"/>
      <c r="F46" s="502"/>
      <c r="G46" s="502"/>
      <c r="H46" s="502"/>
    </row>
    <row r="47" spans="1:8">
      <c r="A47" s="365"/>
      <c r="B47" s="518"/>
      <c r="C47" s="497"/>
      <c r="D47" s="498"/>
      <c r="E47" s="502"/>
      <c r="F47" s="502"/>
      <c r="G47" s="502"/>
      <c r="H47" s="502"/>
    </row>
    <row r="48" spans="1:8">
      <c r="A48" s="365"/>
      <c r="B48" s="518"/>
      <c r="C48" s="497"/>
      <c r="D48" s="498"/>
      <c r="E48" s="502"/>
      <c r="F48" s="502"/>
      <c r="G48" s="502"/>
      <c r="H48" s="502"/>
    </row>
    <row r="49" spans="1:5" s="364" customFormat="1">
      <c r="A49" s="368" t="s">
        <v>226</v>
      </c>
      <c r="B49" s="521"/>
      <c r="C49" s="504"/>
      <c r="D49" s="504"/>
    </row>
    <row r="50" spans="1:5">
      <c r="A50" s="369"/>
      <c r="B50" s="522"/>
      <c r="C50" s="505"/>
      <c r="D50" s="506"/>
      <c r="E50" s="507"/>
    </row>
    <row r="51" spans="1:5">
      <c r="A51" s="369"/>
      <c r="B51" s="522"/>
      <c r="C51" s="505"/>
      <c r="D51" s="506"/>
    </row>
    <row r="52" spans="1:5">
      <c r="A52" s="369"/>
      <c r="B52" s="522"/>
      <c r="C52" s="505"/>
      <c r="D52" s="506"/>
    </row>
    <row r="53" spans="1:5">
      <c r="A53" s="369"/>
      <c r="B53" s="522"/>
      <c r="C53" s="505"/>
      <c r="D53" s="506"/>
    </row>
    <row r="54" spans="1:5">
      <c r="A54" s="369"/>
      <c r="B54" s="522"/>
      <c r="C54" s="505"/>
      <c r="D54" s="506"/>
    </row>
    <row r="55" spans="1:5">
      <c r="A55" s="369"/>
      <c r="B55" s="522"/>
      <c r="C55" s="505"/>
      <c r="D55" s="506"/>
    </row>
    <row r="56" spans="1:5">
      <c r="A56" s="369"/>
      <c r="B56" s="522"/>
      <c r="C56" s="505"/>
      <c r="D56" s="506"/>
    </row>
    <row r="57" spans="1:5" s="364" customFormat="1">
      <c r="A57" s="366" t="s">
        <v>231</v>
      </c>
      <c r="B57" s="495"/>
      <c r="C57" s="504"/>
      <c r="D57" s="504"/>
    </row>
    <row r="58" spans="1:5">
      <c r="A58" s="365"/>
      <c r="B58" s="517"/>
      <c r="C58" s="505"/>
      <c r="D58" s="498"/>
    </row>
    <row r="59" spans="1:5">
      <c r="A59" s="365"/>
      <c r="B59" s="517"/>
      <c r="C59" s="505"/>
      <c r="D59" s="498"/>
    </row>
    <row r="60" spans="1:5">
      <c r="A60" s="379"/>
      <c r="B60" s="523"/>
      <c r="C60" s="508"/>
      <c r="D60" s="509"/>
    </row>
    <row r="61" spans="1:5" s="361" customFormat="1" ht="70.5" customHeight="1">
      <c r="A61" s="370" t="s">
        <v>239</v>
      </c>
      <c r="B61" s="473"/>
      <c r="C61" s="362"/>
      <c r="D61" s="362"/>
    </row>
    <row r="62" spans="1:5">
      <c r="A62" s="365"/>
      <c r="B62" s="517"/>
      <c r="C62" s="505"/>
      <c r="D62" s="498"/>
    </row>
    <row r="63" spans="1:5">
      <c r="A63" s="365"/>
      <c r="B63" s="517"/>
      <c r="C63" s="505"/>
      <c r="D63" s="498"/>
    </row>
    <row r="64" spans="1:5">
      <c r="A64" s="365"/>
      <c r="B64" s="517"/>
      <c r="C64" s="505"/>
      <c r="D64" s="498"/>
    </row>
    <row r="65" spans="1:4" s="364" customFormat="1">
      <c r="A65" s="366" t="s">
        <v>244</v>
      </c>
      <c r="B65" s="524"/>
      <c r="C65" s="504"/>
      <c r="D65" s="504"/>
    </row>
    <row r="66" spans="1:4">
      <c r="A66" s="365"/>
      <c r="B66" s="517"/>
      <c r="C66" s="505"/>
      <c r="D66" s="510"/>
    </row>
    <row r="67" spans="1:4">
      <c r="A67" s="365"/>
      <c r="B67" s="517"/>
      <c r="C67" s="505"/>
      <c r="D67" s="510"/>
    </row>
    <row r="68" spans="1:4" s="364" customFormat="1">
      <c r="A68" s="366" t="s">
        <v>249</v>
      </c>
      <c r="B68" s="495"/>
      <c r="C68" s="504"/>
      <c r="D68" s="504"/>
    </row>
    <row r="69" spans="1:4">
      <c r="A69" s="365"/>
      <c r="B69" s="517"/>
      <c r="C69" s="505"/>
      <c r="D69" s="510"/>
    </row>
    <row r="70" spans="1:4">
      <c r="A70" s="365"/>
      <c r="B70" s="517"/>
      <c r="C70" s="505"/>
      <c r="D70" s="510"/>
    </row>
    <row r="71" spans="1:4" s="364" customFormat="1">
      <c r="A71" s="366" t="s">
        <v>252</v>
      </c>
      <c r="B71" s="495"/>
      <c r="C71" s="504"/>
      <c r="D71" s="504"/>
    </row>
    <row r="72" spans="1:4" ht="22.5">
      <c r="A72" s="365"/>
      <c r="B72" s="517"/>
      <c r="C72" s="505"/>
      <c r="D72" s="436"/>
    </row>
    <row r="73" spans="1:4" ht="22.5">
      <c r="A73" s="365"/>
      <c r="B73" s="517"/>
      <c r="C73" s="505"/>
      <c r="D73" s="436"/>
    </row>
    <row r="74" spans="1:4" ht="22.5">
      <c r="A74" s="365"/>
      <c r="B74" s="517"/>
      <c r="C74" s="505"/>
      <c r="D74" s="436"/>
    </row>
    <row r="75" spans="1:4" ht="22.5">
      <c r="A75" s="365"/>
      <c r="B75" s="517"/>
      <c r="C75" s="505"/>
      <c r="D75" s="436"/>
    </row>
    <row r="76" spans="1:4" ht="22.5">
      <c r="A76" s="365"/>
      <c r="B76" s="517"/>
      <c r="C76" s="505"/>
      <c r="D76" s="436"/>
    </row>
    <row r="77" spans="1:4" ht="22.5">
      <c r="A77" s="365"/>
      <c r="B77" s="517"/>
      <c r="C77" s="505"/>
      <c r="D77" s="436"/>
    </row>
    <row r="78" spans="1:4">
      <c r="A78" s="366" t="s">
        <v>579</v>
      </c>
      <c r="B78" s="525"/>
      <c r="C78" s="511"/>
      <c r="D78" s="512"/>
    </row>
    <row r="79" spans="1:4" s="364" customFormat="1">
      <c r="A79" s="366" t="s">
        <v>254</v>
      </c>
      <c r="B79" s="476"/>
      <c r="C79" s="363"/>
      <c r="D79" s="363"/>
    </row>
    <row r="80" spans="1:4">
      <c r="A80" s="365"/>
      <c r="B80" s="522"/>
      <c r="C80" s="505"/>
      <c r="D80" s="513"/>
    </row>
    <row r="81" spans="1:4" s="356" customFormat="1" ht="84" customHeight="1">
      <c r="A81" s="371"/>
      <c r="B81" s="474"/>
      <c r="C81" s="357"/>
      <c r="D81" s="358"/>
    </row>
    <row r="82" spans="1:4" s="364" customFormat="1">
      <c r="A82" s="366" t="s">
        <v>255</v>
      </c>
      <c r="B82" s="521"/>
      <c r="C82" s="504"/>
      <c r="D82" s="514"/>
    </row>
    <row r="83" spans="1:4" s="364" customFormat="1">
      <c r="A83" s="372" t="s">
        <v>256</v>
      </c>
      <c r="B83" s="526"/>
      <c r="C83" s="515"/>
      <c r="D83" s="516"/>
    </row>
    <row r="84" spans="1:4" ht="22.5">
      <c r="A84" s="1619" t="s">
        <v>661</v>
      </c>
      <c r="B84" s="1619"/>
    </row>
    <row r="85" spans="1:4" ht="22.5">
      <c r="A85" s="1619" t="s">
        <v>660</v>
      </c>
      <c r="B85" s="1619"/>
    </row>
  </sheetData>
  <mergeCells count="4">
    <mergeCell ref="A1:B1"/>
    <mergeCell ref="A2:B2"/>
    <mergeCell ref="A84:B84"/>
    <mergeCell ref="A85:B85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28"/>
  <sheetViews>
    <sheetView view="pageBreakPreview" zoomScale="85" zoomScaleNormal="100" zoomScaleSheetLayoutView="85" workbookViewId="0">
      <selection sqref="A1:XFD1048576"/>
    </sheetView>
  </sheetViews>
  <sheetFormatPr defaultColWidth="9" defaultRowHeight="23.25"/>
  <cols>
    <col min="1" max="1" width="32.7109375" style="28" customWidth="1"/>
    <col min="2" max="2" width="14.7109375" style="28" customWidth="1"/>
    <col min="3" max="3" width="9.7109375" style="28" customWidth="1"/>
    <col min="4" max="4" width="17.85546875" style="28" customWidth="1"/>
    <col min="5" max="5" width="9.7109375" style="28" customWidth="1"/>
    <col min="6" max="6" width="18.7109375" style="28" customWidth="1"/>
    <col min="7" max="16384" width="9" style="28"/>
  </cols>
  <sheetData>
    <row r="1" spans="1:6" s="26" customFormat="1" ht="31.5">
      <c r="A1" s="1699" t="s">
        <v>807</v>
      </c>
      <c r="B1" s="1699"/>
      <c r="C1" s="1699"/>
      <c r="D1" s="79"/>
      <c r="E1" s="79"/>
      <c r="F1" s="79"/>
    </row>
    <row r="2" spans="1:6" s="26" customFormat="1" ht="31.5">
      <c r="A2" s="1700" t="s">
        <v>865</v>
      </c>
      <c r="B2" s="1700"/>
      <c r="C2" s="1700"/>
      <c r="D2" s="1701" t="s">
        <v>497</v>
      </c>
      <c r="E2" s="1701"/>
      <c r="F2" s="1701"/>
    </row>
    <row r="3" spans="1:6" ht="63">
      <c r="A3" s="80" t="s">
        <v>324</v>
      </c>
      <c r="B3" s="81" t="s">
        <v>727</v>
      </c>
      <c r="C3" s="1697" t="s">
        <v>793</v>
      </c>
      <c r="D3" s="81" t="s">
        <v>504</v>
      </c>
      <c r="E3" s="1697" t="s">
        <v>793</v>
      </c>
      <c r="F3" s="81" t="s">
        <v>503</v>
      </c>
    </row>
    <row r="4" spans="1:6" ht="45" customHeight="1">
      <c r="A4" s="86" t="s">
        <v>325</v>
      </c>
      <c r="B4" s="82" t="s">
        <v>731</v>
      </c>
      <c r="C4" s="1698"/>
      <c r="D4" s="87" t="s">
        <v>274</v>
      </c>
      <c r="E4" s="1698"/>
      <c r="F4" s="82" t="s">
        <v>502</v>
      </c>
    </row>
    <row r="5" spans="1:6" ht="24" customHeight="1">
      <c r="A5" s="83" t="s">
        <v>326</v>
      </c>
      <c r="B5" s="89">
        <v>2316645</v>
      </c>
      <c r="C5" s="90">
        <v>71.969054466896935</v>
      </c>
      <c r="D5" s="89">
        <v>710247858.71878004</v>
      </c>
      <c r="E5" s="90">
        <v>18.051845955581044</v>
      </c>
      <c r="F5" s="91">
        <v>306.58467685760229</v>
      </c>
    </row>
    <row r="6" spans="1:6" ht="24" customHeight="1">
      <c r="A6" s="84" t="s">
        <v>327</v>
      </c>
      <c r="B6" s="92">
        <v>26940</v>
      </c>
      <c r="C6" s="93">
        <v>0.83691991105162999</v>
      </c>
      <c r="D6" s="94">
        <v>4517550.5879999986</v>
      </c>
      <c r="E6" s="93">
        <v>0.1148192512093303</v>
      </c>
      <c r="F6" s="95">
        <v>167.68933140311799</v>
      </c>
    </row>
    <row r="7" spans="1:6" ht="24" customHeight="1">
      <c r="A7" s="84" t="s">
        <v>328</v>
      </c>
      <c r="B7" s="92">
        <v>315658</v>
      </c>
      <c r="C7" s="93">
        <v>9.8062533512522414</v>
      </c>
      <c r="D7" s="94">
        <v>2453558924.1003256</v>
      </c>
      <c r="E7" s="93">
        <v>62.360297461082808</v>
      </c>
      <c r="F7" s="95">
        <v>7772.8393517678169</v>
      </c>
    </row>
    <row r="8" spans="1:6" ht="24" customHeight="1">
      <c r="A8" s="84" t="s">
        <v>498</v>
      </c>
      <c r="B8" s="92">
        <v>27315</v>
      </c>
      <c r="C8" s="93">
        <v>0.84856968709633529</v>
      </c>
      <c r="D8" s="94">
        <v>7534719.5763600003</v>
      </c>
      <c r="E8" s="93">
        <v>0.19150440996233464</v>
      </c>
      <c r="F8" s="95">
        <v>275.84549062273476</v>
      </c>
    </row>
    <row r="9" spans="1:6" ht="24" customHeight="1">
      <c r="A9" s="84" t="s">
        <v>499</v>
      </c>
      <c r="B9" s="92">
        <v>92034</v>
      </c>
      <c r="C9" s="93">
        <v>2.8591346359957575</v>
      </c>
      <c r="D9" s="94">
        <v>253678293.75599003</v>
      </c>
      <c r="E9" s="93">
        <v>6.4475540826247668</v>
      </c>
      <c r="F9" s="95">
        <v>2756.3541056130348</v>
      </c>
    </row>
    <row r="10" spans="1:6" ht="24" customHeight="1">
      <c r="A10" s="84" t="s">
        <v>500</v>
      </c>
      <c r="B10" s="92">
        <v>33664</v>
      </c>
      <c r="C10" s="93">
        <v>1.0458081620505595</v>
      </c>
      <c r="D10" s="94">
        <v>26311345.943660006</v>
      </c>
      <c r="E10" s="93">
        <v>0.66873607294747872</v>
      </c>
      <c r="F10" s="95">
        <v>781.58703492336042</v>
      </c>
    </row>
    <row r="11" spans="1:6" ht="44.25">
      <c r="A11" s="88" t="s">
        <v>282</v>
      </c>
      <c r="B11" s="92">
        <v>406690</v>
      </c>
      <c r="C11" s="93">
        <v>12.634259785656548</v>
      </c>
      <c r="D11" s="94">
        <v>478640115.09000003</v>
      </c>
      <c r="E11" s="93">
        <v>12.165242766592234</v>
      </c>
      <c r="F11" s="95">
        <v>1176.9163615776145</v>
      </c>
    </row>
    <row r="12" spans="1:6">
      <c r="A12" s="1541" t="s">
        <v>329</v>
      </c>
      <c r="B12" s="1542">
        <v>3218946</v>
      </c>
      <c r="C12" s="96">
        <v>100</v>
      </c>
      <c r="D12" s="1542">
        <v>3934488807.7731156</v>
      </c>
      <c r="E12" s="96">
        <v>100</v>
      </c>
      <c r="F12" s="1543">
        <v>1222.2910256255047</v>
      </c>
    </row>
    <row r="13" spans="1:6" ht="24">
      <c r="A13" s="29"/>
      <c r="B13" s="27"/>
      <c r="C13" s="27"/>
      <c r="D13" s="27"/>
      <c r="E13" s="27"/>
      <c r="F13" s="27"/>
    </row>
    <row r="14" spans="1:6" s="26" customFormat="1" ht="33">
      <c r="A14" s="1144" t="s">
        <v>808</v>
      </c>
      <c r="B14" s="25"/>
      <c r="C14" s="25"/>
      <c r="D14" s="25"/>
      <c r="E14" s="25"/>
      <c r="F14" s="25"/>
    </row>
    <row r="15" spans="1:6" s="26" customFormat="1" ht="31.5">
      <c r="A15" s="97" t="s">
        <v>866</v>
      </c>
      <c r="B15" s="85"/>
      <c r="C15" s="85"/>
      <c r="D15" s="85"/>
    </row>
    <row r="16" spans="1:6" s="26" customFormat="1" ht="31.5">
      <c r="A16" s="97"/>
      <c r="B16" s="85"/>
      <c r="C16" s="85"/>
      <c r="D16" s="1701" t="s">
        <v>497</v>
      </c>
      <c r="E16" s="1701"/>
      <c r="F16" s="1701"/>
    </row>
    <row r="17" spans="1:6" ht="63">
      <c r="A17" s="80" t="s">
        <v>324</v>
      </c>
      <c r="B17" s="81" t="s">
        <v>727</v>
      </c>
      <c r="C17" s="1697" t="s">
        <v>793</v>
      </c>
      <c r="D17" s="81" t="s">
        <v>504</v>
      </c>
      <c r="E17" s="1697" t="s">
        <v>793</v>
      </c>
      <c r="F17" s="81" t="s">
        <v>503</v>
      </c>
    </row>
    <row r="18" spans="1:6" ht="45" customHeight="1">
      <c r="A18" s="86" t="s">
        <v>325</v>
      </c>
      <c r="B18" s="82" t="s">
        <v>731</v>
      </c>
      <c r="C18" s="1698"/>
      <c r="D18" s="87" t="s">
        <v>274</v>
      </c>
      <c r="E18" s="1698"/>
      <c r="F18" s="82" t="s">
        <v>502</v>
      </c>
    </row>
    <row r="19" spans="1:6" ht="24" customHeight="1">
      <c r="A19" s="83" t="s">
        <v>326</v>
      </c>
      <c r="B19" s="89">
        <v>20938452</v>
      </c>
      <c r="C19" s="90">
        <v>80.000880303989135</v>
      </c>
      <c r="D19" s="89">
        <v>5862855106.0267296</v>
      </c>
      <c r="E19" s="90">
        <v>28.199578010237168</v>
      </c>
      <c r="F19" s="91">
        <v>280.00422887168207</v>
      </c>
    </row>
    <row r="20" spans="1:6" ht="24" customHeight="1">
      <c r="A20" s="84" t="s">
        <v>327</v>
      </c>
      <c r="B20" s="92">
        <v>925219</v>
      </c>
      <c r="C20" s="93">
        <v>3.5350433009076569</v>
      </c>
      <c r="D20" s="94">
        <v>81967840.25500001</v>
      </c>
      <c r="E20" s="93">
        <v>0.39425475537088822</v>
      </c>
      <c r="F20" s="95">
        <v>88.592906387568789</v>
      </c>
    </row>
    <row r="21" spans="1:6" ht="24" customHeight="1">
      <c r="A21" s="84" t="s">
        <v>328</v>
      </c>
      <c r="B21" s="92">
        <v>1938095</v>
      </c>
      <c r="C21" s="93">
        <v>7.4050032978923097</v>
      </c>
      <c r="D21" s="94">
        <v>10668029524.250877</v>
      </c>
      <c r="E21" s="93">
        <v>51.31184812590427</v>
      </c>
      <c r="F21" s="95">
        <v>5504.3893742313339</v>
      </c>
    </row>
    <row r="22" spans="1:6" ht="24" customHeight="1">
      <c r="A22" s="84" t="s">
        <v>498</v>
      </c>
      <c r="B22" s="92">
        <v>236580</v>
      </c>
      <c r="C22" s="93">
        <v>0.90391630968314907</v>
      </c>
      <c r="D22" s="94">
        <v>86877050.267470002</v>
      </c>
      <c r="E22" s="93">
        <v>0.41786742329661908</v>
      </c>
      <c r="F22" s="95">
        <v>367.22060304112773</v>
      </c>
    </row>
    <row r="23" spans="1:6" ht="24" customHeight="1">
      <c r="A23" s="84" t="s">
        <v>499</v>
      </c>
      <c r="B23" s="92">
        <v>371719</v>
      </c>
      <c r="C23" s="93">
        <v>1.420250514494507</v>
      </c>
      <c r="D23" s="94">
        <v>845143452.44207001</v>
      </c>
      <c r="E23" s="93">
        <v>4.0650311641647896</v>
      </c>
      <c r="F23" s="95">
        <v>2273.6084312130129</v>
      </c>
    </row>
    <row r="24" spans="1:6" ht="24" customHeight="1">
      <c r="A24" s="84" t="s">
        <v>500</v>
      </c>
      <c r="B24" s="92">
        <v>114753</v>
      </c>
      <c r="C24" s="93">
        <v>0.43844411313327586</v>
      </c>
      <c r="D24" s="94">
        <v>77664719.705760002</v>
      </c>
      <c r="E24" s="93">
        <v>0.37355729970785978</v>
      </c>
      <c r="F24" s="95">
        <v>676.79903536953282</v>
      </c>
    </row>
    <row r="25" spans="1:6" ht="44.25">
      <c r="A25" s="88" t="s">
        <v>501</v>
      </c>
      <c r="B25" s="92">
        <v>1647959</v>
      </c>
      <c r="C25" s="93">
        <v>6.2964621598999599</v>
      </c>
      <c r="D25" s="94">
        <v>3168039754.3399997</v>
      </c>
      <c r="E25" s="93">
        <v>15.237863221318385</v>
      </c>
      <c r="F25" s="95">
        <v>1922.4020466164509</v>
      </c>
    </row>
    <row r="26" spans="1:6">
      <c r="A26" s="1544" t="s">
        <v>329</v>
      </c>
      <c r="B26" s="1545">
        <v>26172777</v>
      </c>
      <c r="C26" s="98">
        <v>100</v>
      </c>
      <c r="D26" s="1545">
        <v>20790577447.28791</v>
      </c>
      <c r="E26" s="98">
        <v>100</v>
      </c>
      <c r="F26" s="1546">
        <v>794.3588655987063</v>
      </c>
    </row>
    <row r="27" spans="1:6" ht="24">
      <c r="A27" s="29"/>
      <c r="B27" s="27"/>
      <c r="C27" s="27"/>
      <c r="D27" s="27"/>
      <c r="E27" s="27"/>
      <c r="F27" s="27"/>
    </row>
    <row r="28" spans="1:6" ht="24">
      <c r="A28" s="29"/>
      <c r="B28" s="27"/>
      <c r="C28" s="27"/>
      <c r="D28" s="27"/>
      <c r="E28" s="27"/>
      <c r="F28" s="27"/>
    </row>
  </sheetData>
  <mergeCells count="8">
    <mergeCell ref="C17:C18"/>
    <mergeCell ref="E17:E18"/>
    <mergeCell ref="A1:C1"/>
    <mergeCell ref="A2:C2"/>
    <mergeCell ref="D2:F2"/>
    <mergeCell ref="D16:F16"/>
    <mergeCell ref="C3:C4"/>
    <mergeCell ref="E3:E4"/>
  </mergeCells>
  <printOptions horizontalCentered="1"/>
  <pageMargins left="0.25" right="0.25" top="0.75" bottom="0.75" header="0.3" footer="0.3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A33"/>
  <sheetViews>
    <sheetView view="pageBreakPreview" zoomScale="40" zoomScaleNormal="55" zoomScaleSheetLayoutView="40" workbookViewId="0">
      <pane xSplit="1" ySplit="8" topLeftCell="B9" activePane="bottomRight" state="frozen"/>
      <selection activeCell="B4" sqref="B4:B6"/>
      <selection pane="topRight" activeCell="B4" sqref="B4:B6"/>
      <selection pane="bottomLeft" activeCell="B4" sqref="B4:B6"/>
      <selection pane="bottomRight" sqref="A1:XFD1048576"/>
    </sheetView>
  </sheetViews>
  <sheetFormatPr defaultRowHeight="24"/>
  <cols>
    <col min="1" max="1" width="16.7109375" style="17" customWidth="1"/>
    <col min="2" max="2" width="16.85546875" style="17" bestFit="1" customWidth="1"/>
    <col min="3" max="3" width="27.28515625" style="151" bestFit="1" customWidth="1"/>
    <col min="4" max="4" width="16.85546875" style="17" bestFit="1" customWidth="1"/>
    <col min="5" max="5" width="27.28515625" style="151" bestFit="1" customWidth="1"/>
    <col min="6" max="6" width="16.85546875" style="17" bestFit="1" customWidth="1"/>
    <col min="7" max="7" width="27.28515625" style="151" bestFit="1" customWidth="1"/>
    <col min="8" max="8" width="16.85546875" style="17" bestFit="1" customWidth="1"/>
    <col min="9" max="9" width="23.7109375" style="151" bestFit="1" customWidth="1"/>
    <col min="10" max="10" width="16.85546875" style="17" bestFit="1" customWidth="1"/>
    <col min="11" max="11" width="27.28515625" style="151" bestFit="1" customWidth="1"/>
    <col min="12" max="12" width="16.85546875" style="17" bestFit="1" customWidth="1"/>
    <col min="13" max="13" width="25.5703125" style="151" bestFit="1" customWidth="1"/>
    <col min="14" max="14" width="16.85546875" style="17" bestFit="1" customWidth="1"/>
    <col min="15" max="15" width="30.140625" style="151" bestFit="1" customWidth="1"/>
    <col min="16" max="16" width="16.85546875" style="17" bestFit="1" customWidth="1"/>
    <col min="17" max="17" width="23.42578125" style="151" bestFit="1" customWidth="1"/>
    <col min="18" max="18" width="16.85546875" style="17" bestFit="1" customWidth="1"/>
    <col min="19" max="19" width="25.5703125" style="151" bestFit="1" customWidth="1"/>
    <col min="20" max="20" width="19.85546875" style="17" customWidth="1"/>
    <col min="21" max="21" width="23.42578125" style="151" bestFit="1" customWidth="1"/>
    <col min="22" max="22" width="19.140625" style="17" customWidth="1"/>
    <col min="23" max="23" width="26.42578125" style="151" bestFit="1" customWidth="1"/>
    <col min="24" max="24" width="23.42578125" style="17" bestFit="1" customWidth="1"/>
    <col min="25" max="25" width="10.5703125" style="17" customWidth="1"/>
    <col min="26" max="26" width="30.140625" style="151" bestFit="1" customWidth="1"/>
    <col min="27" max="27" width="10.5703125" style="17" customWidth="1"/>
    <col min="28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7" s="15" customFormat="1" ht="33">
      <c r="A1" s="1702" t="s">
        <v>867</v>
      </c>
      <c r="B1" s="1702"/>
      <c r="C1" s="1702"/>
      <c r="D1" s="1702"/>
      <c r="E1" s="148"/>
      <c r="G1" s="148"/>
      <c r="I1" s="148"/>
      <c r="K1" s="148"/>
      <c r="M1" s="148"/>
      <c r="O1" s="148"/>
      <c r="Q1" s="148"/>
      <c r="S1" s="148"/>
      <c r="U1" s="148"/>
      <c r="W1" s="148"/>
      <c r="Z1" s="148"/>
    </row>
    <row r="2" spans="1:27" s="15" customFormat="1" ht="33">
      <c r="A2" s="1703" t="s">
        <v>978</v>
      </c>
      <c r="B2" s="1703"/>
      <c r="C2" s="1703"/>
      <c r="D2" s="1703"/>
      <c r="E2" s="148"/>
      <c r="G2" s="148"/>
      <c r="I2" s="148"/>
      <c r="K2" s="148"/>
      <c r="M2" s="148"/>
      <c r="O2" s="148"/>
      <c r="Q2" s="148"/>
      <c r="S2" s="148"/>
      <c r="U2" s="148"/>
      <c r="W2" s="148"/>
      <c r="Z2" s="148"/>
    </row>
    <row r="3" spans="1:27" ht="26.25">
      <c r="A3" s="168"/>
      <c r="C3" s="683"/>
      <c r="Y3" s="1671" t="s">
        <v>497</v>
      </c>
      <c r="Z3" s="1671"/>
      <c r="AA3" s="1671"/>
    </row>
    <row r="4" spans="1:27" s="376" customFormat="1" ht="26.25">
      <c r="A4" s="1714" t="s">
        <v>278</v>
      </c>
      <c r="B4" s="1717" t="s">
        <v>662</v>
      </c>
      <c r="C4" s="1718"/>
      <c r="D4" s="1718"/>
      <c r="E4" s="1718"/>
      <c r="F4" s="1718"/>
      <c r="G4" s="1718"/>
      <c r="H4" s="1718"/>
      <c r="I4" s="1718"/>
      <c r="J4" s="1718"/>
      <c r="K4" s="1718"/>
      <c r="L4" s="1718"/>
      <c r="M4" s="1718"/>
      <c r="N4" s="1718"/>
      <c r="O4" s="1719"/>
      <c r="P4" s="1704" t="s">
        <v>669</v>
      </c>
      <c r="Q4" s="1705"/>
      <c r="R4" s="1704" t="s">
        <v>564</v>
      </c>
      <c r="S4" s="1705"/>
      <c r="T4" s="1704" t="s">
        <v>565</v>
      </c>
      <c r="U4" s="1705"/>
      <c r="V4" s="1704" t="s">
        <v>501</v>
      </c>
      <c r="W4" s="1705"/>
      <c r="X4" s="1708" t="s">
        <v>668</v>
      </c>
      <c r="Y4" s="1709"/>
      <c r="Z4" s="1709"/>
      <c r="AA4" s="1710"/>
    </row>
    <row r="5" spans="1:27" s="22" customFormat="1" ht="62.25" customHeight="1">
      <c r="A5" s="1715"/>
      <c r="B5" s="1720" t="s">
        <v>198</v>
      </c>
      <c r="C5" s="1682"/>
      <c r="D5" s="1682"/>
      <c r="E5" s="1682"/>
      <c r="F5" s="1682"/>
      <c r="G5" s="1682"/>
      <c r="H5" s="1682"/>
      <c r="I5" s="1682"/>
      <c r="J5" s="1682"/>
      <c r="K5" s="1683"/>
      <c r="L5" s="1684" t="s">
        <v>203</v>
      </c>
      <c r="M5" s="1685"/>
      <c r="N5" s="1684" t="s">
        <v>204</v>
      </c>
      <c r="O5" s="1685"/>
      <c r="P5" s="1706"/>
      <c r="Q5" s="1707"/>
      <c r="R5" s="1706"/>
      <c r="S5" s="1707"/>
      <c r="T5" s="1706"/>
      <c r="U5" s="1707"/>
      <c r="V5" s="1706"/>
      <c r="W5" s="1707"/>
      <c r="X5" s="1711"/>
      <c r="Y5" s="1712"/>
      <c r="Z5" s="1712"/>
      <c r="AA5" s="1713"/>
    </row>
    <row r="6" spans="1:27" s="22" customFormat="1" ht="39.75" customHeight="1">
      <c r="A6" s="1715"/>
      <c r="B6" s="1721" t="s">
        <v>199</v>
      </c>
      <c r="C6" s="1689"/>
      <c r="D6" s="1721" t="s">
        <v>663</v>
      </c>
      <c r="E6" s="1689"/>
      <c r="F6" s="1721" t="s">
        <v>201</v>
      </c>
      <c r="G6" s="1689"/>
      <c r="H6" s="1721" t="s">
        <v>202</v>
      </c>
      <c r="I6" s="1689"/>
      <c r="J6" s="1721" t="s">
        <v>329</v>
      </c>
      <c r="K6" s="1689"/>
      <c r="L6" s="377" t="s">
        <v>268</v>
      </c>
      <c r="M6" s="685" t="s">
        <v>269</v>
      </c>
      <c r="N6" s="377" t="s">
        <v>268</v>
      </c>
      <c r="O6" s="685" t="s">
        <v>269</v>
      </c>
      <c r="P6" s="377" t="s">
        <v>268</v>
      </c>
      <c r="Q6" s="685" t="s">
        <v>269</v>
      </c>
      <c r="R6" s="377" t="s">
        <v>268</v>
      </c>
      <c r="S6" s="685" t="s">
        <v>269</v>
      </c>
      <c r="T6" s="377" t="s">
        <v>268</v>
      </c>
      <c r="U6" s="685" t="s">
        <v>269</v>
      </c>
      <c r="V6" s="377" t="s">
        <v>268</v>
      </c>
      <c r="W6" s="685" t="s">
        <v>269</v>
      </c>
      <c r="X6" s="377" t="s">
        <v>268</v>
      </c>
      <c r="Y6" s="1692" t="s">
        <v>270</v>
      </c>
      <c r="Z6" s="685" t="s">
        <v>269</v>
      </c>
      <c r="AA6" s="1692" t="s">
        <v>270</v>
      </c>
    </row>
    <row r="7" spans="1:27" s="22" customFormat="1" ht="60" customHeight="1">
      <c r="A7" s="1715"/>
      <c r="B7" s="554" t="s">
        <v>727</v>
      </c>
      <c r="C7" s="686" t="s">
        <v>504</v>
      </c>
      <c r="D7" s="554" t="s">
        <v>727</v>
      </c>
      <c r="E7" s="686" t="s">
        <v>504</v>
      </c>
      <c r="F7" s="554" t="s">
        <v>727</v>
      </c>
      <c r="G7" s="686" t="s">
        <v>504</v>
      </c>
      <c r="H7" s="554" t="s">
        <v>727</v>
      </c>
      <c r="I7" s="686" t="s">
        <v>504</v>
      </c>
      <c r="J7" s="554" t="s">
        <v>727</v>
      </c>
      <c r="K7" s="686" t="s">
        <v>504</v>
      </c>
      <c r="L7" s="377" t="s">
        <v>271</v>
      </c>
      <c r="M7" s="685" t="s">
        <v>272</v>
      </c>
      <c r="N7" s="377" t="s">
        <v>271</v>
      </c>
      <c r="O7" s="685" t="s">
        <v>272</v>
      </c>
      <c r="P7" s="377" t="s">
        <v>271</v>
      </c>
      <c r="Q7" s="685" t="s">
        <v>272</v>
      </c>
      <c r="R7" s="377" t="s">
        <v>271</v>
      </c>
      <c r="S7" s="685" t="s">
        <v>272</v>
      </c>
      <c r="T7" s="377" t="s">
        <v>271</v>
      </c>
      <c r="U7" s="685" t="s">
        <v>272</v>
      </c>
      <c r="V7" s="377" t="s">
        <v>271</v>
      </c>
      <c r="W7" s="685" t="s">
        <v>272</v>
      </c>
      <c r="X7" s="377" t="s">
        <v>271</v>
      </c>
      <c r="Y7" s="1693"/>
      <c r="Z7" s="685" t="s">
        <v>272</v>
      </c>
      <c r="AA7" s="1693"/>
    </row>
    <row r="8" spans="1:27" s="22" customFormat="1" ht="60" customHeight="1">
      <c r="A8" s="1716"/>
      <c r="B8" s="603" t="s">
        <v>728</v>
      </c>
      <c r="C8" s="687" t="s">
        <v>274</v>
      </c>
      <c r="D8" s="603" t="s">
        <v>728</v>
      </c>
      <c r="E8" s="687" t="s">
        <v>274</v>
      </c>
      <c r="F8" s="603" t="s">
        <v>728</v>
      </c>
      <c r="G8" s="687" t="s">
        <v>274</v>
      </c>
      <c r="H8" s="603" t="s">
        <v>728</v>
      </c>
      <c r="I8" s="687" t="s">
        <v>274</v>
      </c>
      <c r="J8" s="603" t="s">
        <v>728</v>
      </c>
      <c r="K8" s="687" t="s">
        <v>274</v>
      </c>
      <c r="L8" s="603" t="s">
        <v>728</v>
      </c>
      <c r="M8" s="687" t="s">
        <v>274</v>
      </c>
      <c r="N8" s="603" t="s">
        <v>728</v>
      </c>
      <c r="O8" s="687" t="s">
        <v>274</v>
      </c>
      <c r="P8" s="603" t="s">
        <v>728</v>
      </c>
      <c r="Q8" s="687" t="s">
        <v>274</v>
      </c>
      <c r="R8" s="603" t="s">
        <v>728</v>
      </c>
      <c r="S8" s="687" t="s">
        <v>274</v>
      </c>
      <c r="T8" s="603" t="s">
        <v>728</v>
      </c>
      <c r="U8" s="687" t="s">
        <v>274</v>
      </c>
      <c r="V8" s="603" t="s">
        <v>728</v>
      </c>
      <c r="W8" s="687" t="s">
        <v>274</v>
      </c>
      <c r="X8" s="603" t="s">
        <v>728</v>
      </c>
      <c r="Y8" s="378" t="s">
        <v>275</v>
      </c>
      <c r="Z8" s="687" t="s">
        <v>274</v>
      </c>
      <c r="AA8" s="378" t="s">
        <v>275</v>
      </c>
    </row>
    <row r="9" spans="1:27" s="446" customFormat="1" ht="53.25" customHeight="1">
      <c r="A9" s="442" t="s">
        <v>715</v>
      </c>
      <c r="B9" s="443">
        <v>8226</v>
      </c>
      <c r="C9" s="704">
        <v>4266984.93</v>
      </c>
      <c r="D9" s="443">
        <v>2172</v>
      </c>
      <c r="E9" s="704">
        <v>537561.19999999995</v>
      </c>
      <c r="F9" s="443">
        <v>259</v>
      </c>
      <c r="G9" s="704">
        <v>314171.45</v>
      </c>
      <c r="H9" s="443">
        <v>0</v>
      </c>
      <c r="I9" s="704">
        <v>0</v>
      </c>
      <c r="J9" s="443">
        <v>10657</v>
      </c>
      <c r="K9" s="704">
        <v>5118717.58</v>
      </c>
      <c r="L9" s="443">
        <v>0</v>
      </c>
      <c r="M9" s="704">
        <v>0</v>
      </c>
      <c r="N9" s="443">
        <v>273</v>
      </c>
      <c r="O9" s="704">
        <v>137659458.6215134</v>
      </c>
      <c r="P9" s="443">
        <v>113</v>
      </c>
      <c r="Q9" s="704">
        <v>38905.660000000003</v>
      </c>
      <c r="R9" s="443">
        <v>0</v>
      </c>
      <c r="S9" s="704">
        <v>0</v>
      </c>
      <c r="T9" s="443">
        <v>0</v>
      </c>
      <c r="U9" s="704">
        <v>0</v>
      </c>
      <c r="V9" s="443">
        <v>6534</v>
      </c>
      <c r="W9" s="704">
        <v>2165775</v>
      </c>
      <c r="X9" s="444">
        <v>17577</v>
      </c>
      <c r="Y9" s="445">
        <v>0.52528554949225681</v>
      </c>
      <c r="Z9" s="706">
        <v>144982856.86151341</v>
      </c>
      <c r="AA9" s="445">
        <v>4.237274484710607</v>
      </c>
    </row>
    <row r="10" spans="1:27" s="446" customFormat="1" ht="53.25" customHeight="1">
      <c r="A10" s="447" t="s">
        <v>166</v>
      </c>
      <c r="B10" s="443">
        <v>442193</v>
      </c>
      <c r="C10" s="704">
        <v>100477249.86199999</v>
      </c>
      <c r="D10" s="443">
        <v>191163</v>
      </c>
      <c r="E10" s="704">
        <v>48554749.304000005</v>
      </c>
      <c r="F10" s="443">
        <v>180515</v>
      </c>
      <c r="G10" s="704">
        <v>40995964.431999996</v>
      </c>
      <c r="H10" s="443">
        <v>0</v>
      </c>
      <c r="I10" s="704">
        <v>0</v>
      </c>
      <c r="J10" s="443">
        <v>813871</v>
      </c>
      <c r="K10" s="704">
        <v>190027963.59800002</v>
      </c>
      <c r="L10" s="443">
        <v>0</v>
      </c>
      <c r="M10" s="704">
        <v>0</v>
      </c>
      <c r="N10" s="443">
        <v>1435</v>
      </c>
      <c r="O10" s="704">
        <v>164455874.08640999</v>
      </c>
      <c r="P10" s="443">
        <v>3947</v>
      </c>
      <c r="Q10" s="704">
        <v>614193.30099999998</v>
      </c>
      <c r="R10" s="443">
        <v>19808</v>
      </c>
      <c r="S10" s="704">
        <v>45964701.59059</v>
      </c>
      <c r="T10" s="443">
        <v>3901</v>
      </c>
      <c r="U10" s="704">
        <v>1895865.5913200001</v>
      </c>
      <c r="V10" s="443">
        <v>180309</v>
      </c>
      <c r="W10" s="704">
        <v>448831998.15000004</v>
      </c>
      <c r="X10" s="444">
        <v>1023271</v>
      </c>
      <c r="Y10" s="445">
        <v>30.580273625447525</v>
      </c>
      <c r="Z10" s="706">
        <v>851790596.31732011</v>
      </c>
      <c r="AA10" s="445">
        <v>24.89446434028654</v>
      </c>
    </row>
    <row r="11" spans="1:27" s="446" customFormat="1" ht="53.25" customHeight="1">
      <c r="A11" s="447" t="s">
        <v>917</v>
      </c>
      <c r="B11" s="443">
        <v>112</v>
      </c>
      <c r="C11" s="704">
        <v>17750</v>
      </c>
      <c r="D11" s="443">
        <v>6734</v>
      </c>
      <c r="E11" s="704">
        <v>1027179.737</v>
      </c>
      <c r="F11" s="443">
        <v>224</v>
      </c>
      <c r="G11" s="704">
        <v>129200</v>
      </c>
      <c r="H11" s="443">
        <v>51</v>
      </c>
      <c r="I11" s="704">
        <v>12973</v>
      </c>
      <c r="J11" s="443">
        <v>7121</v>
      </c>
      <c r="K11" s="704">
        <v>1187102.737</v>
      </c>
      <c r="L11" s="443">
        <v>0</v>
      </c>
      <c r="M11" s="704">
        <v>0</v>
      </c>
      <c r="N11" s="443">
        <v>0</v>
      </c>
      <c r="O11" s="704">
        <v>0</v>
      </c>
      <c r="P11" s="443">
        <v>0</v>
      </c>
      <c r="Q11" s="704">
        <v>0</v>
      </c>
      <c r="R11" s="443">
        <v>0</v>
      </c>
      <c r="S11" s="704">
        <v>0</v>
      </c>
      <c r="T11" s="443">
        <v>0</v>
      </c>
      <c r="U11" s="704">
        <v>0</v>
      </c>
      <c r="V11" s="443">
        <v>0</v>
      </c>
      <c r="W11" s="704">
        <v>0</v>
      </c>
      <c r="X11" s="444">
        <v>7121</v>
      </c>
      <c r="Y11" s="445">
        <v>0.21280983091166641</v>
      </c>
      <c r="Z11" s="706">
        <v>1187102.737</v>
      </c>
      <c r="AA11" s="445">
        <v>3.4694309707422329E-2</v>
      </c>
    </row>
    <row r="12" spans="1:27" s="446" customFormat="1" ht="53.25" customHeight="1">
      <c r="A12" s="447" t="s">
        <v>167</v>
      </c>
      <c r="B12" s="443">
        <v>30543</v>
      </c>
      <c r="C12" s="704">
        <v>7391153</v>
      </c>
      <c r="D12" s="443">
        <v>65827</v>
      </c>
      <c r="E12" s="704">
        <v>15366168</v>
      </c>
      <c r="F12" s="443">
        <v>5364</v>
      </c>
      <c r="G12" s="704">
        <v>1971741</v>
      </c>
      <c r="H12" s="443">
        <v>0</v>
      </c>
      <c r="I12" s="704">
        <v>0</v>
      </c>
      <c r="J12" s="443">
        <v>101734</v>
      </c>
      <c r="K12" s="704">
        <v>24729062</v>
      </c>
      <c r="L12" s="443">
        <v>0</v>
      </c>
      <c r="M12" s="704">
        <v>0</v>
      </c>
      <c r="N12" s="443">
        <v>1636</v>
      </c>
      <c r="O12" s="704">
        <v>202416743.54685697</v>
      </c>
      <c r="P12" s="443">
        <v>226</v>
      </c>
      <c r="Q12" s="704">
        <v>106608</v>
      </c>
      <c r="R12" s="443">
        <v>508</v>
      </c>
      <c r="S12" s="704">
        <v>1070603</v>
      </c>
      <c r="T12" s="443">
        <v>0</v>
      </c>
      <c r="U12" s="704">
        <v>0</v>
      </c>
      <c r="V12" s="443">
        <v>18413</v>
      </c>
      <c r="W12" s="704">
        <v>12790537</v>
      </c>
      <c r="X12" s="444">
        <v>122517</v>
      </c>
      <c r="Y12" s="445">
        <v>3.6613989683758792</v>
      </c>
      <c r="Z12" s="706">
        <v>241113553.54685697</v>
      </c>
      <c r="AA12" s="445">
        <v>7.0467938794852705</v>
      </c>
    </row>
    <row r="13" spans="1:27" s="446" customFormat="1" ht="53.25" customHeight="1">
      <c r="A13" s="447" t="s">
        <v>168</v>
      </c>
      <c r="B13" s="443">
        <v>50674</v>
      </c>
      <c r="C13" s="704">
        <v>14903080</v>
      </c>
      <c r="D13" s="443">
        <v>74410</v>
      </c>
      <c r="E13" s="704">
        <v>18461639</v>
      </c>
      <c r="F13" s="443">
        <v>6827</v>
      </c>
      <c r="G13" s="704">
        <v>2027581</v>
      </c>
      <c r="H13" s="443">
        <v>0</v>
      </c>
      <c r="I13" s="704">
        <v>0</v>
      </c>
      <c r="J13" s="443">
        <v>131911</v>
      </c>
      <c r="K13" s="704">
        <v>35392300</v>
      </c>
      <c r="L13" s="443">
        <v>0</v>
      </c>
      <c r="M13" s="704">
        <v>0</v>
      </c>
      <c r="N13" s="443">
        <v>1879</v>
      </c>
      <c r="O13" s="704">
        <v>267541898</v>
      </c>
      <c r="P13" s="443">
        <v>271</v>
      </c>
      <c r="Q13" s="704">
        <v>102688</v>
      </c>
      <c r="R13" s="443">
        <v>0</v>
      </c>
      <c r="S13" s="704">
        <v>0</v>
      </c>
      <c r="T13" s="443">
        <v>0</v>
      </c>
      <c r="U13" s="704">
        <v>0</v>
      </c>
      <c r="V13" s="443">
        <v>4382</v>
      </c>
      <c r="W13" s="704">
        <v>11016100</v>
      </c>
      <c r="X13" s="444">
        <v>138443</v>
      </c>
      <c r="Y13" s="445">
        <v>4.1373446736278376</v>
      </c>
      <c r="Z13" s="706">
        <v>314052986</v>
      </c>
      <c r="AA13" s="445">
        <v>9.1785245044252388</v>
      </c>
    </row>
    <row r="14" spans="1:27" s="446" customFormat="1" ht="53.25" customHeight="1">
      <c r="A14" s="447" t="s">
        <v>169</v>
      </c>
      <c r="B14" s="443">
        <v>0</v>
      </c>
      <c r="C14" s="704">
        <v>0</v>
      </c>
      <c r="D14" s="443">
        <v>37</v>
      </c>
      <c r="E14" s="704">
        <v>5099.24</v>
      </c>
      <c r="F14" s="443">
        <v>9</v>
      </c>
      <c r="G14" s="704">
        <v>2700</v>
      </c>
      <c r="H14" s="443">
        <v>0</v>
      </c>
      <c r="I14" s="704">
        <v>0</v>
      </c>
      <c r="J14" s="443">
        <v>46</v>
      </c>
      <c r="K14" s="704">
        <v>7799.24</v>
      </c>
      <c r="L14" s="443">
        <v>0</v>
      </c>
      <c r="M14" s="704">
        <v>0</v>
      </c>
      <c r="N14" s="443">
        <v>31</v>
      </c>
      <c r="O14" s="704">
        <v>8343305.9800000004</v>
      </c>
      <c r="P14" s="443">
        <v>1</v>
      </c>
      <c r="Q14" s="704">
        <v>200</v>
      </c>
      <c r="R14" s="443">
        <v>0</v>
      </c>
      <c r="S14" s="704">
        <v>0</v>
      </c>
      <c r="T14" s="443">
        <v>0</v>
      </c>
      <c r="U14" s="704">
        <v>0</v>
      </c>
      <c r="V14" s="443">
        <v>0</v>
      </c>
      <c r="W14" s="704">
        <v>0</v>
      </c>
      <c r="X14" s="444">
        <v>78</v>
      </c>
      <c r="Y14" s="445">
        <v>2.33101626332116E-3</v>
      </c>
      <c r="Z14" s="706">
        <v>8351305.2200000007</v>
      </c>
      <c r="AA14" s="445">
        <v>0.2440755637512213</v>
      </c>
    </row>
    <row r="15" spans="1:27" s="446" customFormat="1" ht="53.25" customHeight="1">
      <c r="A15" s="447" t="s">
        <v>170</v>
      </c>
      <c r="B15" s="443">
        <v>376</v>
      </c>
      <c r="C15" s="704">
        <v>125701.73</v>
      </c>
      <c r="D15" s="443">
        <v>537</v>
      </c>
      <c r="E15" s="704">
        <v>123925.62</v>
      </c>
      <c r="F15" s="443">
        <v>61714</v>
      </c>
      <c r="G15" s="704">
        <v>12812047.33</v>
      </c>
      <c r="H15" s="443">
        <v>0</v>
      </c>
      <c r="I15" s="704">
        <v>0</v>
      </c>
      <c r="J15" s="443">
        <v>62627</v>
      </c>
      <c r="K15" s="704">
        <v>13061674.68</v>
      </c>
      <c r="L15" s="443">
        <v>0</v>
      </c>
      <c r="M15" s="704">
        <v>0</v>
      </c>
      <c r="N15" s="443">
        <v>404</v>
      </c>
      <c r="O15" s="704">
        <v>91599714.50999999</v>
      </c>
      <c r="P15" s="443">
        <v>201</v>
      </c>
      <c r="Q15" s="704">
        <v>48891.05</v>
      </c>
      <c r="R15" s="443">
        <v>0</v>
      </c>
      <c r="S15" s="704">
        <v>0</v>
      </c>
      <c r="T15" s="443">
        <v>0</v>
      </c>
      <c r="U15" s="704">
        <v>0</v>
      </c>
      <c r="V15" s="443">
        <v>8</v>
      </c>
      <c r="W15" s="704">
        <v>244123</v>
      </c>
      <c r="X15" s="444">
        <v>63240</v>
      </c>
      <c r="Y15" s="445">
        <v>1.8899162627234636</v>
      </c>
      <c r="Z15" s="706">
        <v>104954403.23999998</v>
      </c>
      <c r="AA15" s="445">
        <v>3.0674013778861742</v>
      </c>
    </row>
    <row r="16" spans="1:27" s="446" customFormat="1" ht="53.25" customHeight="1">
      <c r="A16" s="447" t="s">
        <v>171</v>
      </c>
      <c r="B16" s="443">
        <v>38916</v>
      </c>
      <c r="C16" s="704">
        <v>12588691.559580019</v>
      </c>
      <c r="D16" s="443">
        <v>132292</v>
      </c>
      <c r="E16" s="704">
        <v>24566684.898660082</v>
      </c>
      <c r="F16" s="443">
        <v>8788</v>
      </c>
      <c r="G16" s="704">
        <v>4283603.2559999973</v>
      </c>
      <c r="H16" s="443">
        <v>0</v>
      </c>
      <c r="I16" s="704">
        <v>0</v>
      </c>
      <c r="J16" s="443">
        <v>179996</v>
      </c>
      <c r="K16" s="704">
        <v>41438979.714240104</v>
      </c>
      <c r="L16" s="443">
        <v>2654</v>
      </c>
      <c r="M16" s="704">
        <v>304535.40709000058</v>
      </c>
      <c r="N16" s="443">
        <v>25734</v>
      </c>
      <c r="O16" s="704">
        <v>142750720.9897697</v>
      </c>
      <c r="P16" s="443">
        <v>1354</v>
      </c>
      <c r="Q16" s="704">
        <v>395346.24400000001</v>
      </c>
      <c r="R16" s="443">
        <v>4336</v>
      </c>
      <c r="S16" s="704">
        <v>13134881.094999991</v>
      </c>
      <c r="T16" s="443">
        <v>0</v>
      </c>
      <c r="U16" s="704">
        <v>0</v>
      </c>
      <c r="V16" s="443">
        <v>25503</v>
      </c>
      <c r="W16" s="704">
        <v>16866960</v>
      </c>
      <c r="X16" s="444">
        <v>239577</v>
      </c>
      <c r="Y16" s="445">
        <v>7.1597164527909447</v>
      </c>
      <c r="Z16" s="706">
        <v>214891423.4500998</v>
      </c>
      <c r="AA16" s="445">
        <v>6.2804249087049318</v>
      </c>
    </row>
    <row r="17" spans="1:27" s="446" customFormat="1" ht="53.25" customHeight="1">
      <c r="A17" s="447" t="s">
        <v>172</v>
      </c>
      <c r="B17" s="443">
        <v>3781</v>
      </c>
      <c r="C17" s="704">
        <v>890895.75199999998</v>
      </c>
      <c r="D17" s="443">
        <v>11790</v>
      </c>
      <c r="E17" s="704">
        <v>2952164.76</v>
      </c>
      <c r="F17" s="443">
        <v>7</v>
      </c>
      <c r="G17" s="704">
        <v>700</v>
      </c>
      <c r="H17" s="443">
        <v>0</v>
      </c>
      <c r="I17" s="704">
        <v>0</v>
      </c>
      <c r="J17" s="443">
        <v>15578</v>
      </c>
      <c r="K17" s="704">
        <v>3843760.5120000001</v>
      </c>
      <c r="L17" s="443">
        <v>44</v>
      </c>
      <c r="M17" s="704">
        <v>1889.7846</v>
      </c>
      <c r="N17" s="443">
        <v>1154</v>
      </c>
      <c r="O17" s="704">
        <v>92710783.962817699</v>
      </c>
      <c r="P17" s="443">
        <v>23</v>
      </c>
      <c r="Q17" s="704">
        <v>4600.8149999999996</v>
      </c>
      <c r="R17" s="443">
        <v>1629</v>
      </c>
      <c r="S17" s="704">
        <v>1166729.3330000001</v>
      </c>
      <c r="T17" s="443">
        <v>0</v>
      </c>
      <c r="U17" s="704">
        <v>0</v>
      </c>
      <c r="V17" s="443">
        <v>1253</v>
      </c>
      <c r="W17" s="704">
        <v>1723400</v>
      </c>
      <c r="X17" s="444">
        <v>19681</v>
      </c>
      <c r="Y17" s="445">
        <v>0.58816321895415069</v>
      </c>
      <c r="Z17" s="706">
        <v>99451164.4074177</v>
      </c>
      <c r="AA17" s="445">
        <v>2.9065635106144363</v>
      </c>
    </row>
    <row r="18" spans="1:27" s="446" customFormat="1" ht="53.25" customHeight="1">
      <c r="A18" s="447" t="s">
        <v>173</v>
      </c>
      <c r="B18" s="443">
        <v>166071</v>
      </c>
      <c r="C18" s="704">
        <v>46877476.200000003</v>
      </c>
      <c r="D18" s="443">
        <v>79756</v>
      </c>
      <c r="E18" s="704">
        <v>15817623.07</v>
      </c>
      <c r="F18" s="443">
        <v>17396</v>
      </c>
      <c r="G18" s="704">
        <v>8874253.3000000007</v>
      </c>
      <c r="H18" s="443">
        <v>0</v>
      </c>
      <c r="I18" s="704">
        <v>0</v>
      </c>
      <c r="J18" s="443">
        <v>263223</v>
      </c>
      <c r="K18" s="704">
        <v>71569352.569999993</v>
      </c>
      <c r="L18" s="443">
        <v>0</v>
      </c>
      <c r="M18" s="704">
        <v>0</v>
      </c>
      <c r="N18" s="443">
        <v>891</v>
      </c>
      <c r="O18" s="704">
        <v>153593053.94</v>
      </c>
      <c r="P18" s="443">
        <v>932</v>
      </c>
      <c r="Q18" s="704">
        <v>246363.38</v>
      </c>
      <c r="R18" s="443">
        <v>2497</v>
      </c>
      <c r="S18" s="704">
        <v>2693653.75</v>
      </c>
      <c r="T18" s="443">
        <v>1714</v>
      </c>
      <c r="U18" s="704">
        <v>443717.12</v>
      </c>
      <c r="V18" s="443">
        <v>5369</v>
      </c>
      <c r="W18" s="704">
        <v>2115002.5</v>
      </c>
      <c r="X18" s="444">
        <v>274626</v>
      </c>
      <c r="Y18" s="445">
        <v>8.2071496452671404</v>
      </c>
      <c r="Z18" s="706">
        <v>230661143.25999999</v>
      </c>
      <c r="AA18" s="445">
        <v>6.7413113391975514</v>
      </c>
    </row>
    <row r="19" spans="1:27" s="446" customFormat="1" ht="53.25" customHeight="1">
      <c r="A19" s="447" t="s">
        <v>909</v>
      </c>
      <c r="B19" s="443">
        <v>243</v>
      </c>
      <c r="C19" s="704">
        <v>61751.232000000004</v>
      </c>
      <c r="D19" s="443">
        <v>1800</v>
      </c>
      <c r="E19" s="704">
        <v>358181.43</v>
      </c>
      <c r="F19" s="443">
        <v>334</v>
      </c>
      <c r="G19" s="704">
        <v>46600</v>
      </c>
      <c r="H19" s="443">
        <v>0</v>
      </c>
      <c r="I19" s="704">
        <v>0</v>
      </c>
      <c r="J19" s="443">
        <v>2377</v>
      </c>
      <c r="K19" s="704">
        <v>466532.66199999995</v>
      </c>
      <c r="L19" s="443">
        <v>11</v>
      </c>
      <c r="M19" s="704">
        <v>394.62700000000001</v>
      </c>
      <c r="N19" s="443">
        <v>0</v>
      </c>
      <c r="O19" s="704">
        <v>0</v>
      </c>
      <c r="P19" s="443">
        <v>3</v>
      </c>
      <c r="Q19" s="704">
        <v>509.95299999999997</v>
      </c>
      <c r="R19" s="443">
        <v>13</v>
      </c>
      <c r="S19" s="704">
        <v>9060</v>
      </c>
      <c r="T19" s="443">
        <v>0</v>
      </c>
      <c r="U19" s="704">
        <v>0</v>
      </c>
      <c r="V19" s="443">
        <v>34</v>
      </c>
      <c r="W19" s="704">
        <v>62500</v>
      </c>
      <c r="X19" s="444">
        <v>2438</v>
      </c>
      <c r="Y19" s="445">
        <v>7.285920064073062E-2</v>
      </c>
      <c r="Z19" s="706">
        <v>538997.24199999997</v>
      </c>
      <c r="AA19" s="445">
        <v>1.5752753879291627E-2</v>
      </c>
    </row>
    <row r="20" spans="1:27" s="446" customFormat="1" ht="53.25" customHeight="1">
      <c r="A20" s="447" t="s">
        <v>174</v>
      </c>
      <c r="B20" s="443">
        <v>71667</v>
      </c>
      <c r="C20" s="704">
        <v>30866826</v>
      </c>
      <c r="D20" s="443">
        <v>91421</v>
      </c>
      <c r="E20" s="704">
        <v>31554127</v>
      </c>
      <c r="F20" s="443">
        <v>36924</v>
      </c>
      <c r="G20" s="704">
        <v>60462455</v>
      </c>
      <c r="H20" s="443">
        <v>0</v>
      </c>
      <c r="I20" s="704">
        <v>0</v>
      </c>
      <c r="J20" s="443">
        <v>200012</v>
      </c>
      <c r="K20" s="704">
        <v>122883408</v>
      </c>
      <c r="L20" s="443">
        <v>449</v>
      </c>
      <c r="M20" s="704">
        <v>38450</v>
      </c>
      <c r="N20" s="443">
        <v>508</v>
      </c>
      <c r="O20" s="704">
        <v>101664491</v>
      </c>
      <c r="P20" s="443">
        <v>349</v>
      </c>
      <c r="Q20" s="704">
        <v>1459001</v>
      </c>
      <c r="R20" s="443">
        <v>600</v>
      </c>
      <c r="S20" s="704">
        <v>1201334</v>
      </c>
      <c r="T20" s="443">
        <v>75</v>
      </c>
      <c r="U20" s="704">
        <v>61454</v>
      </c>
      <c r="V20" s="443">
        <v>134292</v>
      </c>
      <c r="W20" s="704">
        <v>42908245</v>
      </c>
      <c r="X20" s="444">
        <v>336285</v>
      </c>
      <c r="Y20" s="445">
        <v>10.049818001422519</v>
      </c>
      <c r="Z20" s="706">
        <v>270216383</v>
      </c>
      <c r="AA20" s="445">
        <v>7.8973542791363718</v>
      </c>
    </row>
    <row r="21" spans="1:27" s="446" customFormat="1" ht="53.25" customHeight="1">
      <c r="A21" s="447" t="s">
        <v>175</v>
      </c>
      <c r="B21" s="443">
        <v>13325</v>
      </c>
      <c r="C21" s="704">
        <v>2494774.62</v>
      </c>
      <c r="D21" s="443">
        <v>44997</v>
      </c>
      <c r="E21" s="704">
        <v>7307118.2299999995</v>
      </c>
      <c r="F21" s="443">
        <v>71</v>
      </c>
      <c r="G21" s="704">
        <v>160502.49</v>
      </c>
      <c r="H21" s="443">
        <v>0</v>
      </c>
      <c r="I21" s="704">
        <v>0</v>
      </c>
      <c r="J21" s="443">
        <v>58393</v>
      </c>
      <c r="K21" s="704">
        <v>9962395.3399999999</v>
      </c>
      <c r="L21" s="443">
        <v>80135</v>
      </c>
      <c r="M21" s="704">
        <v>8985300.1909999996</v>
      </c>
      <c r="N21" s="443">
        <v>31854</v>
      </c>
      <c r="O21" s="704">
        <v>39072738.640000001</v>
      </c>
      <c r="P21" s="443">
        <v>45</v>
      </c>
      <c r="Q21" s="704">
        <v>23852.03</v>
      </c>
      <c r="R21" s="443">
        <v>0</v>
      </c>
      <c r="S21" s="704">
        <v>110.56</v>
      </c>
      <c r="T21" s="443">
        <v>0</v>
      </c>
      <c r="U21" s="704">
        <v>0</v>
      </c>
      <c r="V21" s="443">
        <v>41938</v>
      </c>
      <c r="W21" s="704">
        <v>34136728.649999999</v>
      </c>
      <c r="X21" s="444">
        <v>212365</v>
      </c>
      <c r="Y21" s="445">
        <v>6.3464906251307465</v>
      </c>
      <c r="Z21" s="706">
        <v>92181125.410999998</v>
      </c>
      <c r="AA21" s="445">
        <v>2.6940890746071733</v>
      </c>
    </row>
    <row r="22" spans="1:27" s="446" customFormat="1" ht="53.25" customHeight="1">
      <c r="A22" s="449" t="s">
        <v>176</v>
      </c>
      <c r="B22" s="443">
        <v>11306</v>
      </c>
      <c r="C22" s="704">
        <v>4226614.0836199997</v>
      </c>
      <c r="D22" s="443">
        <v>2533</v>
      </c>
      <c r="E22" s="704">
        <v>508374.99311000004</v>
      </c>
      <c r="F22" s="443">
        <v>1004</v>
      </c>
      <c r="G22" s="704">
        <v>759833.50514000002</v>
      </c>
      <c r="H22" s="443">
        <v>0</v>
      </c>
      <c r="I22" s="704">
        <v>0</v>
      </c>
      <c r="J22" s="443">
        <v>14843</v>
      </c>
      <c r="K22" s="704">
        <v>5494822.5818699999</v>
      </c>
      <c r="L22" s="443">
        <v>477</v>
      </c>
      <c r="M22" s="704">
        <v>15284.92</v>
      </c>
      <c r="N22" s="443">
        <v>42</v>
      </c>
      <c r="O22" s="704">
        <v>62011758.248000003</v>
      </c>
      <c r="P22" s="443">
        <v>32</v>
      </c>
      <c r="Q22" s="704">
        <v>19098.745750000002</v>
      </c>
      <c r="R22" s="443">
        <v>0</v>
      </c>
      <c r="S22" s="704">
        <v>0</v>
      </c>
      <c r="T22" s="443">
        <v>0</v>
      </c>
      <c r="U22" s="704">
        <v>0</v>
      </c>
      <c r="V22" s="443">
        <v>8761</v>
      </c>
      <c r="W22" s="704">
        <v>4119380</v>
      </c>
      <c r="X22" s="444">
        <v>24155</v>
      </c>
      <c r="Y22" s="445">
        <v>0.72186792103234132</v>
      </c>
      <c r="Z22" s="706">
        <v>71660344.495620012</v>
      </c>
      <c r="AA22" s="445">
        <v>2.0943479516816392</v>
      </c>
    </row>
    <row r="23" spans="1:27" s="446" customFormat="1" ht="53.25" customHeight="1">
      <c r="A23" s="447" t="s">
        <v>177</v>
      </c>
      <c r="B23" s="443">
        <v>6754</v>
      </c>
      <c r="C23" s="704">
        <v>2306328</v>
      </c>
      <c r="D23" s="443">
        <v>59178</v>
      </c>
      <c r="E23" s="704">
        <v>12108471.540000001</v>
      </c>
      <c r="F23" s="443">
        <v>12499</v>
      </c>
      <c r="G23" s="704">
        <v>2464715</v>
      </c>
      <c r="H23" s="443">
        <v>4154</v>
      </c>
      <c r="I23" s="704">
        <v>692031.41140999994</v>
      </c>
      <c r="J23" s="443">
        <v>82585</v>
      </c>
      <c r="K23" s="704">
        <v>17571545.951409999</v>
      </c>
      <c r="L23" s="443">
        <v>0</v>
      </c>
      <c r="M23" s="704">
        <v>0</v>
      </c>
      <c r="N23" s="443">
        <v>168579</v>
      </c>
      <c r="O23" s="704">
        <v>202833872.78553024</v>
      </c>
      <c r="P23" s="443">
        <v>2429</v>
      </c>
      <c r="Q23" s="704">
        <v>486075.80599999998</v>
      </c>
      <c r="R23" s="443">
        <v>1456</v>
      </c>
      <c r="S23" s="704">
        <v>3933154.8280000002</v>
      </c>
      <c r="T23" s="443">
        <v>0</v>
      </c>
      <c r="U23" s="704">
        <v>0</v>
      </c>
      <c r="V23" s="443">
        <v>7146</v>
      </c>
      <c r="W23" s="704">
        <v>2892730</v>
      </c>
      <c r="X23" s="444">
        <v>262195</v>
      </c>
      <c r="Y23" s="445">
        <v>7.8356513995063022</v>
      </c>
      <c r="Z23" s="706">
        <v>227717379.37094024</v>
      </c>
      <c r="AA23" s="445">
        <v>6.6552767838980937</v>
      </c>
    </row>
    <row r="24" spans="1:27" s="446" customFormat="1" ht="53.25" customHeight="1">
      <c r="A24" s="447" t="s">
        <v>178</v>
      </c>
      <c r="B24" s="443">
        <v>348</v>
      </c>
      <c r="C24" s="704">
        <v>31630</v>
      </c>
      <c r="D24" s="443">
        <v>1558</v>
      </c>
      <c r="E24" s="704">
        <v>133588</v>
      </c>
      <c r="F24" s="443">
        <v>10329</v>
      </c>
      <c r="G24" s="704">
        <v>2167842</v>
      </c>
      <c r="H24" s="443">
        <v>0</v>
      </c>
      <c r="I24" s="704">
        <v>0</v>
      </c>
      <c r="J24" s="443">
        <v>12235</v>
      </c>
      <c r="K24" s="704">
        <v>2333060</v>
      </c>
      <c r="L24" s="443">
        <v>375</v>
      </c>
      <c r="M24" s="704">
        <v>16405</v>
      </c>
      <c r="N24" s="443">
        <v>377</v>
      </c>
      <c r="O24" s="704">
        <v>14375328</v>
      </c>
      <c r="P24" s="443">
        <v>0</v>
      </c>
      <c r="Q24" s="704">
        <v>0</v>
      </c>
      <c r="R24" s="443">
        <v>0</v>
      </c>
      <c r="S24" s="704">
        <v>0</v>
      </c>
      <c r="T24" s="443">
        <v>0</v>
      </c>
      <c r="U24" s="704">
        <v>0</v>
      </c>
      <c r="V24" s="443">
        <v>283</v>
      </c>
      <c r="W24" s="704">
        <v>3356591.29</v>
      </c>
      <c r="X24" s="444">
        <v>13270</v>
      </c>
      <c r="Y24" s="445">
        <v>0.39657161300348459</v>
      </c>
      <c r="Z24" s="706">
        <v>20081384.289999999</v>
      </c>
      <c r="AA24" s="445">
        <v>0.58689930045290195</v>
      </c>
    </row>
    <row r="25" spans="1:27" s="446" customFormat="1" ht="53.25" hidden="1" customHeight="1">
      <c r="A25" s="447" t="s">
        <v>179</v>
      </c>
      <c r="B25" s="443">
        <v>0</v>
      </c>
      <c r="C25" s="704">
        <v>0</v>
      </c>
      <c r="D25" s="443">
        <v>0</v>
      </c>
      <c r="E25" s="704">
        <v>0</v>
      </c>
      <c r="F25" s="443">
        <v>0</v>
      </c>
      <c r="G25" s="704">
        <v>0</v>
      </c>
      <c r="H25" s="443">
        <v>0</v>
      </c>
      <c r="I25" s="704">
        <v>0</v>
      </c>
      <c r="J25" s="443">
        <v>0</v>
      </c>
      <c r="K25" s="704">
        <v>0</v>
      </c>
      <c r="L25" s="443">
        <v>0</v>
      </c>
      <c r="M25" s="704">
        <v>0</v>
      </c>
      <c r="N25" s="443">
        <v>0</v>
      </c>
      <c r="O25" s="704">
        <v>0</v>
      </c>
      <c r="P25" s="443">
        <v>0</v>
      </c>
      <c r="Q25" s="704">
        <v>0</v>
      </c>
      <c r="R25" s="443">
        <v>0</v>
      </c>
      <c r="S25" s="704">
        <v>0</v>
      </c>
      <c r="T25" s="443">
        <v>0</v>
      </c>
      <c r="U25" s="704">
        <v>0</v>
      </c>
      <c r="V25" s="443">
        <v>0</v>
      </c>
      <c r="W25" s="704">
        <v>0</v>
      </c>
      <c r="X25" s="444">
        <v>0</v>
      </c>
      <c r="Y25" s="445">
        <v>0</v>
      </c>
      <c r="Z25" s="706">
        <v>0</v>
      </c>
      <c r="AA25" s="445">
        <v>0</v>
      </c>
    </row>
    <row r="26" spans="1:27" s="446" customFormat="1" ht="53.25" customHeight="1">
      <c r="A26" s="447" t="s">
        <v>714</v>
      </c>
      <c r="B26" s="443">
        <v>222</v>
      </c>
      <c r="C26" s="704">
        <v>80390.188999999984</v>
      </c>
      <c r="D26" s="443">
        <v>3181</v>
      </c>
      <c r="E26" s="704">
        <v>476575.21500000003</v>
      </c>
      <c r="F26" s="443">
        <v>80</v>
      </c>
      <c r="G26" s="704">
        <v>25520</v>
      </c>
      <c r="H26" s="443">
        <v>0</v>
      </c>
      <c r="I26" s="704">
        <v>0</v>
      </c>
      <c r="J26" s="443">
        <v>3483</v>
      </c>
      <c r="K26" s="704">
        <v>582485.40399999998</v>
      </c>
      <c r="L26" s="443">
        <v>0</v>
      </c>
      <c r="M26" s="704">
        <v>0</v>
      </c>
      <c r="N26" s="443">
        <v>240</v>
      </c>
      <c r="O26" s="704">
        <v>41358538.840000004</v>
      </c>
      <c r="P26" s="443">
        <v>5</v>
      </c>
      <c r="Q26" s="704">
        <v>111.90400000000001</v>
      </c>
      <c r="R26" s="443">
        <v>0</v>
      </c>
      <c r="S26" s="704">
        <v>0</v>
      </c>
      <c r="T26" s="443">
        <v>0</v>
      </c>
      <c r="U26" s="704">
        <v>0</v>
      </c>
      <c r="V26" s="443">
        <v>12278</v>
      </c>
      <c r="W26" s="704">
        <v>24787475</v>
      </c>
      <c r="X26" s="444">
        <v>16006</v>
      </c>
      <c r="Y26" s="445">
        <v>0.4783364911630576</v>
      </c>
      <c r="Z26" s="706">
        <v>66728611.148000002</v>
      </c>
      <c r="AA26" s="445">
        <v>1.9502129254334846</v>
      </c>
    </row>
    <row r="27" spans="1:27" s="446" customFormat="1" ht="53.25" customHeight="1">
      <c r="A27" s="447" t="s">
        <v>180</v>
      </c>
      <c r="B27" s="443">
        <v>6862</v>
      </c>
      <c r="C27" s="704">
        <v>1166756.71</v>
      </c>
      <c r="D27" s="443">
        <v>11726</v>
      </c>
      <c r="E27" s="704">
        <v>3544349.78</v>
      </c>
      <c r="F27" s="443">
        <v>6</v>
      </c>
      <c r="G27" s="704">
        <v>4800</v>
      </c>
      <c r="H27" s="443">
        <v>0</v>
      </c>
      <c r="I27" s="704">
        <v>0</v>
      </c>
      <c r="J27" s="443">
        <v>18594</v>
      </c>
      <c r="K27" s="704">
        <v>4715906.49</v>
      </c>
      <c r="L27" s="443">
        <v>107</v>
      </c>
      <c r="M27" s="704">
        <v>4616.6899999999996</v>
      </c>
      <c r="N27" s="443">
        <v>113</v>
      </c>
      <c r="O27" s="704">
        <v>128692488.89</v>
      </c>
      <c r="P27" s="443">
        <v>23</v>
      </c>
      <c r="Q27" s="704">
        <v>3001.97</v>
      </c>
      <c r="R27" s="443">
        <v>0</v>
      </c>
      <c r="S27" s="704">
        <v>0</v>
      </c>
      <c r="T27" s="443">
        <v>0</v>
      </c>
      <c r="U27" s="704">
        <v>0</v>
      </c>
      <c r="V27" s="443">
        <v>6481</v>
      </c>
      <c r="W27" s="704">
        <v>2298370</v>
      </c>
      <c r="X27" s="444">
        <v>25318</v>
      </c>
      <c r="Y27" s="445">
        <v>0.75662397121493763</v>
      </c>
      <c r="Z27" s="706">
        <v>135714384.03999999</v>
      </c>
      <c r="AA27" s="445">
        <v>3.966393745780584</v>
      </c>
    </row>
    <row r="28" spans="1:27" s="446" customFormat="1" ht="53.25" customHeight="1">
      <c r="A28" s="447" t="s">
        <v>181</v>
      </c>
      <c r="B28" s="443">
        <v>95642</v>
      </c>
      <c r="C28" s="704">
        <v>18965891.346000027</v>
      </c>
      <c r="D28" s="443">
        <v>306096</v>
      </c>
      <c r="E28" s="704">
        <v>53469613.494000085</v>
      </c>
      <c r="F28" s="443">
        <v>11647</v>
      </c>
      <c r="G28" s="704">
        <v>2952165</v>
      </c>
      <c r="H28" s="443">
        <v>0</v>
      </c>
      <c r="I28" s="704">
        <v>0</v>
      </c>
      <c r="J28" s="443">
        <v>413385</v>
      </c>
      <c r="K28" s="704">
        <v>75387669.840000108</v>
      </c>
      <c r="L28" s="443">
        <v>31212</v>
      </c>
      <c r="M28" s="704">
        <v>836022.25999999954</v>
      </c>
      <c r="N28" s="443">
        <v>359</v>
      </c>
      <c r="O28" s="704">
        <v>124837160.96399005</v>
      </c>
      <c r="P28" s="443">
        <v>1154</v>
      </c>
      <c r="Q28" s="704">
        <v>516426.09000000008</v>
      </c>
      <c r="R28" s="443">
        <v>64</v>
      </c>
      <c r="S28" s="704">
        <v>65583.291649999825</v>
      </c>
      <c r="T28" s="443">
        <v>7040</v>
      </c>
      <c r="U28" s="704">
        <v>5569088.8060200037</v>
      </c>
      <c r="V28" s="443">
        <v>26127</v>
      </c>
      <c r="W28" s="704">
        <v>10729000</v>
      </c>
      <c r="X28" s="444">
        <v>479341</v>
      </c>
      <c r="Y28" s="445">
        <v>14.325021367649079</v>
      </c>
      <c r="Z28" s="706">
        <v>217940951.25166017</v>
      </c>
      <c r="AA28" s="445">
        <v>6.3695505241306929</v>
      </c>
    </row>
    <row r="29" spans="1:27" s="446" customFormat="1" ht="53.25" customHeight="1">
      <c r="A29" s="447" t="s">
        <v>182</v>
      </c>
      <c r="B29" s="443">
        <v>7870</v>
      </c>
      <c r="C29" s="704">
        <v>2265048.5890000002</v>
      </c>
      <c r="D29" s="443">
        <v>5705</v>
      </c>
      <c r="E29" s="704">
        <v>1988357.4739999999</v>
      </c>
      <c r="F29" s="443">
        <v>4733</v>
      </c>
      <c r="G29" s="704">
        <v>3947501.074</v>
      </c>
      <c r="H29" s="443">
        <v>0</v>
      </c>
      <c r="I29" s="704">
        <v>0</v>
      </c>
      <c r="J29" s="443">
        <v>18308</v>
      </c>
      <c r="K29" s="704">
        <v>8200907.1369999992</v>
      </c>
      <c r="L29" s="443">
        <v>39</v>
      </c>
      <c r="M29" s="704">
        <v>4773.0590000000002</v>
      </c>
      <c r="N29" s="443">
        <v>1290</v>
      </c>
      <c r="O29" s="704">
        <v>71160082.817000002</v>
      </c>
      <c r="P29" s="443">
        <v>83</v>
      </c>
      <c r="Q29" s="704">
        <v>58154.704999999994</v>
      </c>
      <c r="R29" s="443">
        <v>3</v>
      </c>
      <c r="S29" s="704">
        <v>2650.0000000000146</v>
      </c>
      <c r="T29" s="443">
        <v>0</v>
      </c>
      <c r="U29" s="704">
        <v>0</v>
      </c>
      <c r="V29" s="443">
        <v>11246</v>
      </c>
      <c r="W29" s="704">
        <v>9438300</v>
      </c>
      <c r="X29" s="444">
        <v>30969</v>
      </c>
      <c r="Y29" s="445">
        <v>0.9255031110101668</v>
      </c>
      <c r="Z29" s="706">
        <v>88864867.717999995</v>
      </c>
      <c r="AA29" s="445">
        <v>2.5971680012371232</v>
      </c>
    </row>
    <row r="30" spans="1:27" s="446" customFormat="1" ht="53.25" customHeight="1">
      <c r="A30" s="450" t="s">
        <v>916</v>
      </c>
      <c r="B30" s="443">
        <v>13622</v>
      </c>
      <c r="C30" s="704">
        <v>5591842</v>
      </c>
      <c r="D30" s="443">
        <v>8480</v>
      </c>
      <c r="E30" s="704">
        <v>2688255</v>
      </c>
      <c r="F30" s="443">
        <v>2753</v>
      </c>
      <c r="G30" s="704">
        <v>1370290</v>
      </c>
      <c r="H30" s="443">
        <v>0</v>
      </c>
      <c r="I30" s="704">
        <v>0</v>
      </c>
      <c r="J30" s="443">
        <v>24855</v>
      </c>
      <c r="K30" s="704">
        <v>9650387</v>
      </c>
      <c r="L30" s="443">
        <v>0</v>
      </c>
      <c r="M30" s="704">
        <v>0</v>
      </c>
      <c r="N30" s="443">
        <v>3</v>
      </c>
      <c r="O30" s="704">
        <v>4203664</v>
      </c>
      <c r="P30" s="443">
        <v>184</v>
      </c>
      <c r="Q30" s="704">
        <v>150431</v>
      </c>
      <c r="R30" s="443">
        <v>0</v>
      </c>
      <c r="S30" s="704">
        <v>0</v>
      </c>
      <c r="T30" s="443">
        <v>0</v>
      </c>
      <c r="U30" s="704">
        <v>0</v>
      </c>
      <c r="V30" s="443">
        <v>12665</v>
      </c>
      <c r="W30" s="704">
        <v>4521000</v>
      </c>
      <c r="X30" s="444">
        <v>37707</v>
      </c>
      <c r="Y30" s="445">
        <v>1.1268670543724486</v>
      </c>
      <c r="Z30" s="706">
        <v>18525482</v>
      </c>
      <c r="AA30" s="445">
        <v>0.5414264409932682</v>
      </c>
    </row>
    <row r="31" spans="1:27" s="15" customFormat="1" ht="60.75" customHeight="1">
      <c r="A31" s="438" t="s">
        <v>262</v>
      </c>
      <c r="B31" s="439">
        <v>968753</v>
      </c>
      <c r="C31" s="711">
        <v>255596835.80320004</v>
      </c>
      <c r="D31" s="439">
        <v>1101393</v>
      </c>
      <c r="E31" s="711">
        <v>241549806.98577017</v>
      </c>
      <c r="F31" s="439">
        <v>361483</v>
      </c>
      <c r="G31" s="711">
        <v>145774185.83713999</v>
      </c>
      <c r="H31" s="439">
        <v>4205</v>
      </c>
      <c r="I31" s="711">
        <v>705004.41140999994</v>
      </c>
      <c r="J31" s="439">
        <v>2435834</v>
      </c>
      <c r="K31" s="711">
        <v>643625833.03752017</v>
      </c>
      <c r="L31" s="439">
        <v>115503</v>
      </c>
      <c r="M31" s="711">
        <v>10207671.938689999</v>
      </c>
      <c r="N31" s="439">
        <v>236802</v>
      </c>
      <c r="O31" s="711">
        <v>2051281677.8218882</v>
      </c>
      <c r="P31" s="439">
        <v>11375</v>
      </c>
      <c r="Q31" s="711">
        <v>4274459.6537500005</v>
      </c>
      <c r="R31" s="439">
        <v>30914</v>
      </c>
      <c r="S31" s="711">
        <v>69242461.448239982</v>
      </c>
      <c r="T31" s="439">
        <v>12730</v>
      </c>
      <c r="U31" s="711">
        <v>7970125.5173400044</v>
      </c>
      <c r="V31" s="439">
        <v>503022</v>
      </c>
      <c r="W31" s="711">
        <v>635004215.59000003</v>
      </c>
      <c r="X31" s="440">
        <v>3346180</v>
      </c>
      <c r="Y31" s="453">
        <v>100</v>
      </c>
      <c r="Z31" s="440">
        <v>3421606445.0074277</v>
      </c>
      <c r="AA31" s="453">
        <v>100</v>
      </c>
    </row>
    <row r="32" spans="1:27">
      <c r="A32" s="20"/>
      <c r="B32" s="21"/>
      <c r="C32" s="700"/>
      <c r="D32" s="21"/>
      <c r="E32" s="700"/>
      <c r="F32" s="21"/>
      <c r="G32" s="700"/>
      <c r="H32" s="21"/>
      <c r="I32" s="700"/>
      <c r="J32" s="21"/>
      <c r="K32" s="700"/>
      <c r="L32" s="21"/>
      <c r="M32" s="700"/>
      <c r="N32" s="21"/>
      <c r="O32" s="700"/>
      <c r="P32" s="21"/>
      <c r="Q32" s="700"/>
      <c r="R32" s="21"/>
      <c r="S32" s="700"/>
      <c r="T32" s="21"/>
      <c r="U32" s="700"/>
      <c r="V32" s="21"/>
      <c r="W32" s="700"/>
      <c r="X32" s="21"/>
      <c r="Y32" s="21"/>
      <c r="Z32" s="699"/>
      <c r="AA32" s="21"/>
    </row>
    <row r="33" spans="24:25">
      <c r="X33" s="169"/>
      <c r="Y33" s="169"/>
    </row>
  </sheetData>
  <mergeCells count="20"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  <mergeCell ref="A1:D1"/>
    <mergeCell ref="A2:D2"/>
    <mergeCell ref="Y3:AA3"/>
    <mergeCell ref="V4:W5"/>
    <mergeCell ref="X4:AA5"/>
  </mergeCells>
  <printOptions horizontalCentered="1"/>
  <pageMargins left="0.16" right="0.16" top="0.75" bottom="0.75" header="0.3" footer="0.3"/>
  <pageSetup paperSize="9" scale="26" orientation="landscape" r:id="rId1"/>
  <headerFooter alignWithMargins="0">
    <oddFooter>&amp;C&amp;16 14</oddFooter>
  </headerFooter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AA159"/>
  <sheetViews>
    <sheetView zoomScale="25" zoomScaleNormal="25" zoomScaleSheetLayoutView="25" workbookViewId="0">
      <pane xSplit="1" topLeftCell="B1" activePane="topRight" state="frozen"/>
      <selection activeCell="B4" sqref="B4:B6"/>
      <selection pane="topRight" sqref="A1:XFD1048576"/>
    </sheetView>
  </sheetViews>
  <sheetFormatPr defaultColWidth="9" defaultRowHeight="33.75"/>
  <cols>
    <col min="1" max="1" width="20.5703125" style="960" customWidth="1"/>
    <col min="2" max="2" width="24" style="960" bestFit="1" customWidth="1"/>
    <col min="3" max="3" width="34.42578125" style="727" customWidth="1"/>
    <col min="4" max="4" width="24" style="960" bestFit="1" customWidth="1"/>
    <col min="5" max="5" width="46.28515625" style="727" bestFit="1" customWidth="1"/>
    <col min="6" max="6" width="22.5703125" style="960" bestFit="1" customWidth="1"/>
    <col min="7" max="7" width="51.5703125" style="727" bestFit="1" customWidth="1"/>
    <col min="8" max="8" width="18.28515625" style="960" customWidth="1"/>
    <col min="9" max="9" width="34.85546875" style="727" bestFit="1" customWidth="1"/>
    <col min="10" max="10" width="24" style="960" bestFit="1" customWidth="1"/>
    <col min="11" max="11" width="46.28515625" style="727" bestFit="1" customWidth="1"/>
    <col min="12" max="12" width="20.5703125" style="960" bestFit="1" customWidth="1"/>
    <col min="13" max="13" width="41.140625" style="727" bestFit="1" customWidth="1"/>
    <col min="14" max="14" width="24" style="961" bestFit="1" customWidth="1"/>
    <col min="15" max="15" width="39.7109375" style="962" customWidth="1"/>
    <col min="16" max="16" width="17.28515625" style="961" bestFit="1" customWidth="1"/>
    <col min="17" max="17" width="41.140625" style="962" bestFit="1" customWidth="1"/>
    <col min="18" max="18" width="20.5703125" style="961" bestFit="1" customWidth="1"/>
    <col min="19" max="19" width="26" style="962" customWidth="1"/>
    <col min="20" max="20" width="16.85546875" style="961" bestFit="1" customWidth="1"/>
    <col min="21" max="21" width="33.140625" style="962" customWidth="1"/>
    <col min="22" max="22" width="24" style="961" bestFit="1" customWidth="1"/>
    <col min="23" max="23" width="47.28515625" style="962" bestFit="1" customWidth="1"/>
    <col min="24" max="24" width="26.28515625" style="960" bestFit="1" customWidth="1"/>
    <col min="25" max="25" width="28.85546875" style="960" customWidth="1"/>
    <col min="26" max="26" width="50.140625" style="727" bestFit="1" customWidth="1"/>
    <col min="27" max="27" width="24" style="960" bestFit="1" customWidth="1"/>
    <col min="28" max="16384" width="9" style="960"/>
  </cols>
  <sheetData>
    <row r="1" spans="1:27" ht="42.75" customHeight="1">
      <c r="A1" s="959" t="s">
        <v>868</v>
      </c>
    </row>
    <row r="2" spans="1:27" ht="42.75" customHeight="1">
      <c r="A2" s="963" t="s">
        <v>869</v>
      </c>
    </row>
    <row r="3" spans="1:27">
      <c r="A3" s="964"/>
      <c r="X3" s="1737" t="s">
        <v>497</v>
      </c>
      <c r="Y3" s="1737"/>
      <c r="Z3" s="1738"/>
      <c r="AA3" s="1737"/>
    </row>
    <row r="4" spans="1:27" s="965" customFormat="1" ht="91.5" customHeight="1">
      <c r="A4" s="1722" t="s">
        <v>278</v>
      </c>
      <c r="B4" s="1725" t="s">
        <v>662</v>
      </c>
      <c r="C4" s="1726"/>
      <c r="D4" s="1727"/>
      <c r="E4" s="1726"/>
      <c r="F4" s="1727"/>
      <c r="G4" s="1726"/>
      <c r="H4" s="1727"/>
      <c r="I4" s="1726"/>
      <c r="J4" s="1727"/>
      <c r="K4" s="1726"/>
      <c r="L4" s="1727"/>
      <c r="M4" s="1726"/>
      <c r="N4" s="1727"/>
      <c r="O4" s="1728"/>
      <c r="P4" s="1729" t="s">
        <v>669</v>
      </c>
      <c r="Q4" s="1730"/>
      <c r="R4" s="1729" t="s">
        <v>564</v>
      </c>
      <c r="S4" s="1730"/>
      <c r="T4" s="1729" t="s">
        <v>565</v>
      </c>
      <c r="U4" s="1730"/>
      <c r="V4" s="1729" t="s">
        <v>501</v>
      </c>
      <c r="W4" s="1730"/>
      <c r="X4" s="1753" t="s">
        <v>668</v>
      </c>
      <c r="Y4" s="1754"/>
      <c r="Z4" s="1741"/>
      <c r="AA4" s="1755"/>
    </row>
    <row r="5" spans="1:27" s="965" customFormat="1" ht="91.5" customHeight="1">
      <c r="A5" s="1723"/>
      <c r="B5" s="1747" t="s">
        <v>198</v>
      </c>
      <c r="C5" s="1748"/>
      <c r="D5" s="1749"/>
      <c r="E5" s="1748"/>
      <c r="F5" s="1749"/>
      <c r="G5" s="1748"/>
      <c r="H5" s="1749"/>
      <c r="I5" s="1748"/>
      <c r="J5" s="1749"/>
      <c r="K5" s="1750"/>
      <c r="L5" s="1733" t="s">
        <v>203</v>
      </c>
      <c r="M5" s="1734"/>
      <c r="N5" s="1733" t="s">
        <v>204</v>
      </c>
      <c r="O5" s="1734"/>
      <c r="P5" s="1731"/>
      <c r="Q5" s="1732"/>
      <c r="R5" s="1731"/>
      <c r="S5" s="1732"/>
      <c r="T5" s="1731"/>
      <c r="U5" s="1732"/>
      <c r="V5" s="1731"/>
      <c r="W5" s="1732"/>
      <c r="X5" s="1756"/>
      <c r="Y5" s="1757"/>
      <c r="Z5" s="1745"/>
      <c r="AA5" s="1758"/>
    </row>
    <row r="6" spans="1:27" s="965" customFormat="1" ht="91.5" customHeight="1">
      <c r="A6" s="1723"/>
      <c r="B6" s="1735" t="s">
        <v>199</v>
      </c>
      <c r="C6" s="1736"/>
      <c r="D6" s="1735" t="s">
        <v>663</v>
      </c>
      <c r="E6" s="1736"/>
      <c r="F6" s="1735" t="s">
        <v>201</v>
      </c>
      <c r="G6" s="1736"/>
      <c r="H6" s="1735" t="s">
        <v>664</v>
      </c>
      <c r="I6" s="1736"/>
      <c r="J6" s="1735" t="s">
        <v>329</v>
      </c>
      <c r="K6" s="1736"/>
      <c r="L6" s="966" t="s">
        <v>268</v>
      </c>
      <c r="M6" s="967" t="s">
        <v>269</v>
      </c>
      <c r="N6" s="966" t="s">
        <v>268</v>
      </c>
      <c r="O6" s="967" t="s">
        <v>269</v>
      </c>
      <c r="P6" s="966" t="s">
        <v>268</v>
      </c>
      <c r="Q6" s="967" t="s">
        <v>269</v>
      </c>
      <c r="R6" s="966" t="s">
        <v>268</v>
      </c>
      <c r="S6" s="967" t="s">
        <v>269</v>
      </c>
      <c r="T6" s="966" t="s">
        <v>268</v>
      </c>
      <c r="U6" s="967" t="s">
        <v>269</v>
      </c>
      <c r="V6" s="966" t="s">
        <v>268</v>
      </c>
      <c r="W6" s="967" t="s">
        <v>269</v>
      </c>
      <c r="X6" s="966" t="s">
        <v>268</v>
      </c>
      <c r="Y6" s="1751" t="s">
        <v>270</v>
      </c>
      <c r="Z6" s="967" t="s">
        <v>269</v>
      </c>
      <c r="AA6" s="1751" t="s">
        <v>270</v>
      </c>
    </row>
    <row r="7" spans="1:27" s="965" customFormat="1" ht="91.5" customHeight="1">
      <c r="A7" s="1723"/>
      <c r="B7" s="968" t="s">
        <v>727</v>
      </c>
      <c r="C7" s="969" t="s">
        <v>729</v>
      </c>
      <c r="D7" s="968" t="s">
        <v>727</v>
      </c>
      <c r="E7" s="969" t="s">
        <v>729</v>
      </c>
      <c r="F7" s="968" t="s">
        <v>727</v>
      </c>
      <c r="G7" s="969" t="s">
        <v>729</v>
      </c>
      <c r="H7" s="968" t="s">
        <v>727</v>
      </c>
      <c r="I7" s="969" t="s">
        <v>729</v>
      </c>
      <c r="J7" s="968" t="s">
        <v>727</v>
      </c>
      <c r="K7" s="969" t="s">
        <v>729</v>
      </c>
      <c r="L7" s="966" t="s">
        <v>271</v>
      </c>
      <c r="M7" s="967" t="s">
        <v>272</v>
      </c>
      <c r="N7" s="966" t="s">
        <v>271</v>
      </c>
      <c r="O7" s="967" t="s">
        <v>272</v>
      </c>
      <c r="P7" s="966" t="s">
        <v>271</v>
      </c>
      <c r="Q7" s="967" t="s">
        <v>272</v>
      </c>
      <c r="R7" s="966" t="s">
        <v>271</v>
      </c>
      <c r="S7" s="967" t="s">
        <v>272</v>
      </c>
      <c r="T7" s="966" t="s">
        <v>271</v>
      </c>
      <c r="U7" s="967" t="s">
        <v>272</v>
      </c>
      <c r="V7" s="966" t="s">
        <v>271</v>
      </c>
      <c r="W7" s="967" t="s">
        <v>272</v>
      </c>
      <c r="X7" s="966" t="s">
        <v>271</v>
      </c>
      <c r="Y7" s="1752"/>
      <c r="Z7" s="967" t="s">
        <v>272</v>
      </c>
      <c r="AA7" s="1752"/>
    </row>
    <row r="8" spans="1:27" s="965" customFormat="1" ht="91.5" customHeight="1">
      <c r="A8" s="1724"/>
      <c r="B8" s="970" t="s">
        <v>732</v>
      </c>
      <c r="C8" s="971" t="s">
        <v>274</v>
      </c>
      <c r="D8" s="970" t="s">
        <v>732</v>
      </c>
      <c r="E8" s="971" t="s">
        <v>274</v>
      </c>
      <c r="F8" s="970" t="s">
        <v>732</v>
      </c>
      <c r="G8" s="971" t="s">
        <v>274</v>
      </c>
      <c r="H8" s="970" t="s">
        <v>732</v>
      </c>
      <c r="I8" s="971" t="s">
        <v>274</v>
      </c>
      <c r="J8" s="970" t="s">
        <v>732</v>
      </c>
      <c r="K8" s="971" t="s">
        <v>274</v>
      </c>
      <c r="L8" s="970" t="s">
        <v>728</v>
      </c>
      <c r="M8" s="971" t="s">
        <v>274</v>
      </c>
      <c r="N8" s="970" t="s">
        <v>728</v>
      </c>
      <c r="O8" s="971" t="s">
        <v>274</v>
      </c>
      <c r="P8" s="970" t="s">
        <v>728</v>
      </c>
      <c r="Q8" s="971" t="s">
        <v>274</v>
      </c>
      <c r="R8" s="970" t="s">
        <v>728</v>
      </c>
      <c r="S8" s="971" t="s">
        <v>274</v>
      </c>
      <c r="T8" s="970" t="s">
        <v>728</v>
      </c>
      <c r="U8" s="971" t="s">
        <v>274</v>
      </c>
      <c r="V8" s="970" t="s">
        <v>728</v>
      </c>
      <c r="W8" s="971" t="s">
        <v>274</v>
      </c>
      <c r="X8" s="970" t="s">
        <v>728</v>
      </c>
      <c r="Y8" s="972" t="s">
        <v>275</v>
      </c>
      <c r="Z8" s="971" t="s">
        <v>274</v>
      </c>
      <c r="AA8" s="972" t="s">
        <v>275</v>
      </c>
    </row>
    <row r="9" spans="1:27" ht="78.75" customHeight="1">
      <c r="A9" s="973" t="s">
        <v>715</v>
      </c>
      <c r="B9" s="974">
        <v>0</v>
      </c>
      <c r="C9" s="975">
        <v>0</v>
      </c>
      <c r="D9" s="974">
        <v>1001</v>
      </c>
      <c r="E9" s="975">
        <v>218757.69</v>
      </c>
      <c r="F9" s="974">
        <v>0</v>
      </c>
      <c r="G9" s="975">
        <v>0</v>
      </c>
      <c r="H9" s="974">
        <v>0</v>
      </c>
      <c r="I9" s="975">
        <v>0</v>
      </c>
      <c r="J9" s="974">
        <v>1001</v>
      </c>
      <c r="K9" s="975">
        <v>218757.69</v>
      </c>
      <c r="L9" s="974">
        <v>0</v>
      </c>
      <c r="M9" s="975">
        <v>0</v>
      </c>
      <c r="N9" s="974">
        <v>273</v>
      </c>
      <c r="O9" s="975">
        <v>81220685.4583534</v>
      </c>
      <c r="P9" s="974">
        <v>0</v>
      </c>
      <c r="Q9" s="975">
        <v>0</v>
      </c>
      <c r="R9" s="974">
        <v>0</v>
      </c>
      <c r="S9" s="975">
        <v>0</v>
      </c>
      <c r="T9" s="974">
        <v>0</v>
      </c>
      <c r="U9" s="975">
        <v>0</v>
      </c>
      <c r="V9" s="974">
        <v>64</v>
      </c>
      <c r="W9" s="975">
        <v>24800</v>
      </c>
      <c r="X9" s="976">
        <v>1338</v>
      </c>
      <c r="Y9" s="977">
        <v>0.11118349764337519</v>
      </c>
      <c r="Z9" s="978">
        <v>81464243.148353398</v>
      </c>
      <c r="AA9" s="979">
        <v>6.2392357711796382</v>
      </c>
    </row>
    <row r="10" spans="1:27" ht="78.75" customHeight="1">
      <c r="A10" s="980" t="s">
        <v>166</v>
      </c>
      <c r="B10" s="974">
        <v>6</v>
      </c>
      <c r="C10" s="975">
        <v>330.30399999999997</v>
      </c>
      <c r="D10" s="974">
        <v>90825</v>
      </c>
      <c r="E10" s="975">
        <v>27416133.798</v>
      </c>
      <c r="F10" s="974">
        <v>130419</v>
      </c>
      <c r="G10" s="975">
        <v>24989202.884</v>
      </c>
      <c r="H10" s="974">
        <v>0</v>
      </c>
      <c r="I10" s="975">
        <v>0</v>
      </c>
      <c r="J10" s="974">
        <v>221250</v>
      </c>
      <c r="K10" s="975">
        <v>52405666.986000001</v>
      </c>
      <c r="L10" s="974">
        <v>0</v>
      </c>
      <c r="M10" s="975">
        <v>0</v>
      </c>
      <c r="N10" s="974">
        <v>0</v>
      </c>
      <c r="O10" s="975">
        <v>0</v>
      </c>
      <c r="P10" s="974">
        <v>0</v>
      </c>
      <c r="Q10" s="975">
        <v>0</v>
      </c>
      <c r="R10" s="974">
        <v>0</v>
      </c>
      <c r="S10" s="975">
        <v>0</v>
      </c>
      <c r="T10" s="974">
        <v>0</v>
      </c>
      <c r="U10" s="975">
        <v>0</v>
      </c>
      <c r="V10" s="974">
        <v>0</v>
      </c>
      <c r="W10" s="975">
        <v>0</v>
      </c>
      <c r="X10" s="976">
        <v>221250</v>
      </c>
      <c r="Y10" s="977">
        <v>18.385163567710585</v>
      </c>
      <c r="Z10" s="978">
        <v>52405666.986000001</v>
      </c>
      <c r="AA10" s="979">
        <v>4.0136788784268971</v>
      </c>
    </row>
    <row r="11" spans="1:27" ht="78.75" customHeight="1">
      <c r="A11" s="980" t="s">
        <v>917</v>
      </c>
      <c r="B11" s="974">
        <v>0</v>
      </c>
      <c r="C11" s="975">
        <v>0</v>
      </c>
      <c r="D11" s="974">
        <v>2685</v>
      </c>
      <c r="E11" s="975">
        <v>657570.87199999997</v>
      </c>
      <c r="F11" s="974">
        <v>3</v>
      </c>
      <c r="G11" s="975">
        <v>2200</v>
      </c>
      <c r="H11" s="974">
        <v>0</v>
      </c>
      <c r="I11" s="975">
        <v>0</v>
      </c>
      <c r="J11" s="974">
        <v>2688</v>
      </c>
      <c r="K11" s="975">
        <v>659770.87199999997</v>
      </c>
      <c r="L11" s="974">
        <v>0</v>
      </c>
      <c r="M11" s="975">
        <v>0</v>
      </c>
      <c r="N11" s="974">
        <v>0</v>
      </c>
      <c r="O11" s="975">
        <v>0</v>
      </c>
      <c r="P11" s="974">
        <v>0</v>
      </c>
      <c r="Q11" s="975">
        <v>0</v>
      </c>
      <c r="R11" s="974">
        <v>0</v>
      </c>
      <c r="S11" s="975">
        <v>0</v>
      </c>
      <c r="T11" s="974">
        <v>0</v>
      </c>
      <c r="U11" s="975">
        <v>0</v>
      </c>
      <c r="V11" s="974">
        <v>0</v>
      </c>
      <c r="W11" s="975">
        <v>0</v>
      </c>
      <c r="X11" s="976">
        <v>2688</v>
      </c>
      <c r="Y11" s="977">
        <v>0.22336415670059231</v>
      </c>
      <c r="Z11" s="978">
        <v>659770.87199999997</v>
      </c>
      <c r="AA11" s="979">
        <v>5.0530955254421792E-2</v>
      </c>
    </row>
    <row r="12" spans="1:27" ht="78.75" customHeight="1">
      <c r="A12" s="980" t="s">
        <v>167</v>
      </c>
      <c r="B12" s="974">
        <v>453</v>
      </c>
      <c r="C12" s="975">
        <v>95980</v>
      </c>
      <c r="D12" s="974">
        <v>32823</v>
      </c>
      <c r="E12" s="975">
        <v>7452829</v>
      </c>
      <c r="F12" s="974">
        <v>91</v>
      </c>
      <c r="G12" s="975">
        <v>64317</v>
      </c>
      <c r="H12" s="974">
        <v>0</v>
      </c>
      <c r="I12" s="975">
        <v>0</v>
      </c>
      <c r="J12" s="974">
        <v>33367</v>
      </c>
      <c r="K12" s="975">
        <v>7613126</v>
      </c>
      <c r="L12" s="974">
        <v>0</v>
      </c>
      <c r="M12" s="975">
        <v>0</v>
      </c>
      <c r="N12" s="974">
        <v>1499</v>
      </c>
      <c r="O12" s="975">
        <v>181609236.47934699</v>
      </c>
      <c r="P12" s="974">
        <v>10</v>
      </c>
      <c r="Q12" s="975">
        <v>1438</v>
      </c>
      <c r="R12" s="974">
        <v>0</v>
      </c>
      <c r="S12" s="975">
        <v>0</v>
      </c>
      <c r="T12" s="974">
        <v>0</v>
      </c>
      <c r="U12" s="975">
        <v>0</v>
      </c>
      <c r="V12" s="974">
        <v>189</v>
      </c>
      <c r="W12" s="975">
        <v>113090</v>
      </c>
      <c r="X12" s="976">
        <v>35065</v>
      </c>
      <c r="Y12" s="977">
        <v>2.9137887480306062</v>
      </c>
      <c r="Z12" s="978">
        <v>189336890.47934699</v>
      </c>
      <c r="AA12" s="979">
        <v>14.501055361569893</v>
      </c>
    </row>
    <row r="13" spans="1:27" ht="78.75" customHeight="1">
      <c r="A13" s="980" t="s">
        <v>168</v>
      </c>
      <c r="B13" s="974">
        <v>16177</v>
      </c>
      <c r="C13" s="975">
        <v>3713341</v>
      </c>
      <c r="D13" s="974">
        <v>50075</v>
      </c>
      <c r="E13" s="975">
        <v>12721626</v>
      </c>
      <c r="F13" s="974">
        <v>1329</v>
      </c>
      <c r="G13" s="975">
        <v>383729</v>
      </c>
      <c r="H13" s="974">
        <v>0</v>
      </c>
      <c r="I13" s="975">
        <v>0</v>
      </c>
      <c r="J13" s="974">
        <v>67581</v>
      </c>
      <c r="K13" s="975">
        <v>16818696</v>
      </c>
      <c r="L13" s="974">
        <v>0</v>
      </c>
      <c r="M13" s="975">
        <v>0</v>
      </c>
      <c r="N13" s="974">
        <v>0</v>
      </c>
      <c r="O13" s="975">
        <v>0</v>
      </c>
      <c r="P13" s="974">
        <v>8</v>
      </c>
      <c r="Q13" s="975">
        <v>1612</v>
      </c>
      <c r="R13" s="974">
        <v>0</v>
      </c>
      <c r="S13" s="975">
        <v>0</v>
      </c>
      <c r="T13" s="974">
        <v>0</v>
      </c>
      <c r="U13" s="975">
        <v>0</v>
      </c>
      <c r="V13" s="974">
        <v>4227</v>
      </c>
      <c r="W13" s="975">
        <v>4376300</v>
      </c>
      <c r="X13" s="976">
        <v>71816</v>
      </c>
      <c r="Y13" s="977">
        <v>5.9676786747060033</v>
      </c>
      <c r="Z13" s="978">
        <v>21196608</v>
      </c>
      <c r="AA13" s="979">
        <v>1.6234194261208899</v>
      </c>
    </row>
    <row r="14" spans="1:27" ht="78.75" customHeight="1">
      <c r="A14" s="980" t="s">
        <v>169</v>
      </c>
      <c r="B14" s="974">
        <v>0</v>
      </c>
      <c r="C14" s="975">
        <v>0</v>
      </c>
      <c r="D14" s="974">
        <v>15</v>
      </c>
      <c r="E14" s="975">
        <v>2552.96</v>
      </c>
      <c r="F14" s="974">
        <v>0</v>
      </c>
      <c r="G14" s="975">
        <v>0</v>
      </c>
      <c r="H14" s="974">
        <v>0</v>
      </c>
      <c r="I14" s="975">
        <v>0</v>
      </c>
      <c r="J14" s="974">
        <v>15</v>
      </c>
      <c r="K14" s="975">
        <v>2552.96</v>
      </c>
      <c r="L14" s="974">
        <v>0</v>
      </c>
      <c r="M14" s="975">
        <v>0</v>
      </c>
      <c r="N14" s="974">
        <v>31</v>
      </c>
      <c r="O14" s="975">
        <v>8343305.9800000004</v>
      </c>
      <c r="P14" s="974">
        <v>0</v>
      </c>
      <c r="Q14" s="975">
        <v>0</v>
      </c>
      <c r="R14" s="974">
        <v>0</v>
      </c>
      <c r="S14" s="975">
        <v>0</v>
      </c>
      <c r="T14" s="974">
        <v>0</v>
      </c>
      <c r="U14" s="975">
        <v>0</v>
      </c>
      <c r="V14" s="974">
        <v>0</v>
      </c>
      <c r="W14" s="975">
        <v>0</v>
      </c>
      <c r="X14" s="976">
        <v>46</v>
      </c>
      <c r="Y14" s="977">
        <v>3.8224520863940647E-3</v>
      </c>
      <c r="Z14" s="978">
        <v>8345858.9400000004</v>
      </c>
      <c r="AA14" s="979">
        <v>0.63919800426845175</v>
      </c>
    </row>
    <row r="15" spans="1:27" ht="78.75" customHeight="1">
      <c r="A15" s="980" t="s">
        <v>170</v>
      </c>
      <c r="B15" s="974">
        <v>102</v>
      </c>
      <c r="C15" s="975">
        <v>4589.18</v>
      </c>
      <c r="D15" s="974">
        <v>268</v>
      </c>
      <c r="E15" s="975">
        <v>47089.440000000002</v>
      </c>
      <c r="F15" s="974">
        <v>61636</v>
      </c>
      <c r="G15" s="975">
        <v>12793877.33</v>
      </c>
      <c r="H15" s="974">
        <v>0</v>
      </c>
      <c r="I15" s="975">
        <v>0</v>
      </c>
      <c r="J15" s="974">
        <v>62006</v>
      </c>
      <c r="K15" s="975">
        <v>12845555.949999999</v>
      </c>
      <c r="L15" s="974">
        <v>0</v>
      </c>
      <c r="M15" s="975">
        <v>0</v>
      </c>
      <c r="N15" s="974">
        <v>0</v>
      </c>
      <c r="O15" s="975">
        <v>47718893.140000001</v>
      </c>
      <c r="P15" s="974">
        <v>9</v>
      </c>
      <c r="Q15" s="975">
        <v>1143.83</v>
      </c>
      <c r="R15" s="974">
        <v>0</v>
      </c>
      <c r="S15" s="975">
        <v>0</v>
      </c>
      <c r="T15" s="974">
        <v>0</v>
      </c>
      <c r="U15" s="975">
        <v>0</v>
      </c>
      <c r="V15" s="974">
        <v>0</v>
      </c>
      <c r="W15" s="975">
        <v>0</v>
      </c>
      <c r="X15" s="976">
        <v>62015</v>
      </c>
      <c r="Y15" s="977">
        <v>5.1532470899506073</v>
      </c>
      <c r="Z15" s="978">
        <v>60565592.920000002</v>
      </c>
      <c r="AA15" s="979">
        <v>4.6386365262242819</v>
      </c>
    </row>
    <row r="16" spans="1:27" ht="78.75" customHeight="1">
      <c r="A16" s="980" t="s">
        <v>171</v>
      </c>
      <c r="B16" s="974">
        <v>4640</v>
      </c>
      <c r="C16" s="975">
        <v>1220115.3859999999</v>
      </c>
      <c r="D16" s="974">
        <v>45111</v>
      </c>
      <c r="E16" s="975">
        <v>8433104.2080000006</v>
      </c>
      <c r="F16" s="974">
        <v>1017</v>
      </c>
      <c r="G16" s="975">
        <v>301317.58799999999</v>
      </c>
      <c r="H16" s="974">
        <v>0</v>
      </c>
      <c r="I16" s="975">
        <v>0</v>
      </c>
      <c r="J16" s="974">
        <v>50768</v>
      </c>
      <c r="K16" s="975">
        <v>9954537.182</v>
      </c>
      <c r="L16" s="974">
        <v>1102</v>
      </c>
      <c r="M16" s="975">
        <v>123106.564</v>
      </c>
      <c r="N16" s="974">
        <v>21150</v>
      </c>
      <c r="O16" s="975">
        <v>100217513.96699999</v>
      </c>
      <c r="P16" s="974">
        <v>15</v>
      </c>
      <c r="Q16" s="975">
        <v>1512.5719999999999</v>
      </c>
      <c r="R16" s="974">
        <v>0</v>
      </c>
      <c r="S16" s="975">
        <v>0</v>
      </c>
      <c r="T16" s="974">
        <v>0</v>
      </c>
      <c r="U16" s="975">
        <v>0</v>
      </c>
      <c r="V16" s="974">
        <v>54</v>
      </c>
      <c r="W16" s="975">
        <v>31560</v>
      </c>
      <c r="X16" s="976">
        <v>73089</v>
      </c>
      <c r="Y16" s="977">
        <v>6.0734608813577351</v>
      </c>
      <c r="Z16" s="978">
        <v>110328230.285</v>
      </c>
      <c r="AA16" s="979">
        <v>8.4498893546650518</v>
      </c>
    </row>
    <row r="17" spans="1:27" ht="78.75" customHeight="1">
      <c r="A17" s="980" t="s">
        <v>172</v>
      </c>
      <c r="B17" s="974">
        <v>779</v>
      </c>
      <c r="C17" s="975">
        <v>239559.21599999999</v>
      </c>
      <c r="D17" s="974">
        <v>4963</v>
      </c>
      <c r="E17" s="975">
        <v>1145944.72</v>
      </c>
      <c r="F17" s="974">
        <v>3</v>
      </c>
      <c r="G17" s="975">
        <v>500</v>
      </c>
      <c r="H17" s="974">
        <v>0</v>
      </c>
      <c r="I17" s="975">
        <v>0</v>
      </c>
      <c r="J17" s="974">
        <v>5745</v>
      </c>
      <c r="K17" s="975">
        <v>1386003.936</v>
      </c>
      <c r="L17" s="974">
        <v>44</v>
      </c>
      <c r="M17" s="975">
        <v>1889.7846</v>
      </c>
      <c r="N17" s="974">
        <v>1154</v>
      </c>
      <c r="O17" s="975">
        <v>86527976.431377694</v>
      </c>
      <c r="P17" s="974">
        <v>1</v>
      </c>
      <c r="Q17" s="975">
        <v>367.64699999999999</v>
      </c>
      <c r="R17" s="974">
        <v>0</v>
      </c>
      <c r="S17" s="975">
        <v>0</v>
      </c>
      <c r="T17" s="974">
        <v>0</v>
      </c>
      <c r="U17" s="975">
        <v>0</v>
      </c>
      <c r="V17" s="974">
        <v>1253</v>
      </c>
      <c r="W17" s="975">
        <v>1723400</v>
      </c>
      <c r="X17" s="976">
        <v>8197</v>
      </c>
      <c r="Y17" s="977">
        <v>0.68114434243852495</v>
      </c>
      <c r="Z17" s="978">
        <v>89639637.798977688</v>
      </c>
      <c r="AA17" s="979">
        <v>6.8653781469799684</v>
      </c>
    </row>
    <row r="18" spans="1:27" ht="78.75" customHeight="1">
      <c r="A18" s="980" t="s">
        <v>173</v>
      </c>
      <c r="B18" s="974">
        <v>1951</v>
      </c>
      <c r="C18" s="975">
        <v>398023.1</v>
      </c>
      <c r="D18" s="974">
        <v>56459</v>
      </c>
      <c r="E18" s="975">
        <v>11210729.050000001</v>
      </c>
      <c r="F18" s="974">
        <v>312</v>
      </c>
      <c r="G18" s="975">
        <v>187710.76</v>
      </c>
      <c r="H18" s="974">
        <v>0</v>
      </c>
      <c r="I18" s="975">
        <v>0</v>
      </c>
      <c r="J18" s="974">
        <v>58722</v>
      </c>
      <c r="K18" s="975">
        <v>11796462.91</v>
      </c>
      <c r="L18" s="974">
        <v>0</v>
      </c>
      <c r="M18" s="975">
        <v>0</v>
      </c>
      <c r="N18" s="974">
        <v>0</v>
      </c>
      <c r="O18" s="975">
        <v>24278896.280000001</v>
      </c>
      <c r="P18" s="974">
        <v>6</v>
      </c>
      <c r="Q18" s="975">
        <v>2035.7</v>
      </c>
      <c r="R18" s="974">
        <v>0</v>
      </c>
      <c r="S18" s="975">
        <v>0</v>
      </c>
      <c r="T18" s="974">
        <v>0</v>
      </c>
      <c r="U18" s="975">
        <v>0</v>
      </c>
      <c r="V18" s="974">
        <v>0</v>
      </c>
      <c r="W18" s="975">
        <v>0</v>
      </c>
      <c r="X18" s="976">
        <v>58728</v>
      </c>
      <c r="Y18" s="977">
        <v>4.8801079593424053</v>
      </c>
      <c r="Z18" s="978">
        <v>36077394.890000001</v>
      </c>
      <c r="AA18" s="979">
        <v>2.7631186890025292</v>
      </c>
    </row>
    <row r="19" spans="1:27" ht="78.75" customHeight="1">
      <c r="A19" s="980" t="s">
        <v>909</v>
      </c>
      <c r="B19" s="974">
        <v>84</v>
      </c>
      <c r="C19" s="975">
        <v>22180.776999999998</v>
      </c>
      <c r="D19" s="974">
        <v>1491</v>
      </c>
      <c r="E19" s="975">
        <v>289331.27600000001</v>
      </c>
      <c r="F19" s="974">
        <v>0</v>
      </c>
      <c r="G19" s="975">
        <v>0</v>
      </c>
      <c r="H19" s="974">
        <v>0</v>
      </c>
      <c r="I19" s="975">
        <v>0</v>
      </c>
      <c r="J19" s="974">
        <v>1575</v>
      </c>
      <c r="K19" s="975">
        <v>311512.05300000001</v>
      </c>
      <c r="L19" s="974">
        <v>6</v>
      </c>
      <c r="M19" s="975">
        <v>184.62700000000001</v>
      </c>
      <c r="N19" s="974">
        <v>0</v>
      </c>
      <c r="O19" s="975">
        <v>0</v>
      </c>
      <c r="P19" s="974">
        <v>0</v>
      </c>
      <c r="Q19" s="975">
        <v>0</v>
      </c>
      <c r="R19" s="974">
        <v>0</v>
      </c>
      <c r="S19" s="975">
        <v>0</v>
      </c>
      <c r="T19" s="974">
        <v>0</v>
      </c>
      <c r="U19" s="975">
        <v>0</v>
      </c>
      <c r="V19" s="974">
        <v>6</v>
      </c>
      <c r="W19" s="975">
        <v>11000</v>
      </c>
      <c r="X19" s="976">
        <v>1587</v>
      </c>
      <c r="Y19" s="977">
        <v>0.13187459698059523</v>
      </c>
      <c r="Z19" s="978">
        <v>322696.68</v>
      </c>
      <c r="AA19" s="979">
        <v>2.4714900566011149E-2</v>
      </c>
    </row>
    <row r="20" spans="1:27" ht="78.75" customHeight="1">
      <c r="A20" s="980" t="s">
        <v>174</v>
      </c>
      <c r="B20" s="974">
        <v>16528</v>
      </c>
      <c r="C20" s="975">
        <v>6618156</v>
      </c>
      <c r="D20" s="974">
        <v>51079</v>
      </c>
      <c r="E20" s="975">
        <v>14371637</v>
      </c>
      <c r="F20" s="974">
        <v>25171</v>
      </c>
      <c r="G20" s="975">
        <v>51494266</v>
      </c>
      <c r="H20" s="974">
        <v>0</v>
      </c>
      <c r="I20" s="975">
        <v>0</v>
      </c>
      <c r="J20" s="974">
        <v>92778</v>
      </c>
      <c r="K20" s="975">
        <v>72484059</v>
      </c>
      <c r="L20" s="974">
        <v>222</v>
      </c>
      <c r="M20" s="975">
        <v>15510</v>
      </c>
      <c r="N20" s="974">
        <v>0</v>
      </c>
      <c r="O20" s="975">
        <v>24471731</v>
      </c>
      <c r="P20" s="974">
        <v>13</v>
      </c>
      <c r="Q20" s="975">
        <v>620</v>
      </c>
      <c r="R20" s="974">
        <v>0</v>
      </c>
      <c r="S20" s="975">
        <v>0</v>
      </c>
      <c r="T20" s="974">
        <v>5</v>
      </c>
      <c r="U20" s="975">
        <v>475</v>
      </c>
      <c r="V20" s="974">
        <v>129262</v>
      </c>
      <c r="W20" s="975">
        <v>37784695</v>
      </c>
      <c r="X20" s="976">
        <v>222280</v>
      </c>
      <c r="Y20" s="977">
        <v>18.470753255732017</v>
      </c>
      <c r="Z20" s="978">
        <v>134757090</v>
      </c>
      <c r="AA20" s="979">
        <v>10.320862550910084</v>
      </c>
    </row>
    <row r="21" spans="1:27" s="961" customFormat="1" ht="78.75" customHeight="1">
      <c r="A21" s="980" t="s">
        <v>175</v>
      </c>
      <c r="B21" s="974">
        <v>53</v>
      </c>
      <c r="C21" s="975">
        <v>10650</v>
      </c>
      <c r="D21" s="974">
        <v>12113</v>
      </c>
      <c r="E21" s="975">
        <v>2250360</v>
      </c>
      <c r="F21" s="974">
        <v>37</v>
      </c>
      <c r="G21" s="975">
        <v>35765.89</v>
      </c>
      <c r="H21" s="974">
        <v>0</v>
      </c>
      <c r="I21" s="975">
        <v>0</v>
      </c>
      <c r="J21" s="974">
        <v>12203</v>
      </c>
      <c r="K21" s="975">
        <v>2296775.89</v>
      </c>
      <c r="L21" s="974">
        <v>37905</v>
      </c>
      <c r="M21" s="975">
        <v>3586689.69</v>
      </c>
      <c r="N21" s="974">
        <v>31173</v>
      </c>
      <c r="O21" s="975">
        <v>14445011.390000001</v>
      </c>
      <c r="P21" s="974">
        <v>0</v>
      </c>
      <c r="Q21" s="975">
        <v>0</v>
      </c>
      <c r="R21" s="974">
        <v>0</v>
      </c>
      <c r="S21" s="975">
        <v>0</v>
      </c>
      <c r="T21" s="974">
        <v>0</v>
      </c>
      <c r="U21" s="975">
        <v>0</v>
      </c>
      <c r="V21" s="974">
        <v>2727</v>
      </c>
      <c r="W21" s="975">
        <v>791610</v>
      </c>
      <c r="X21" s="976">
        <v>84008</v>
      </c>
      <c r="Y21" s="977">
        <v>6.980794671169404</v>
      </c>
      <c r="Z21" s="978">
        <v>21120086.969999999</v>
      </c>
      <c r="AA21" s="981">
        <v>1.617558784332884</v>
      </c>
    </row>
    <row r="22" spans="1:27" ht="78.75" customHeight="1">
      <c r="A22" s="982" t="s">
        <v>176</v>
      </c>
      <c r="B22" s="974">
        <v>5</v>
      </c>
      <c r="C22" s="975">
        <v>348.99</v>
      </c>
      <c r="D22" s="974">
        <v>1491</v>
      </c>
      <c r="E22" s="975">
        <v>261846.54321999999</v>
      </c>
      <c r="F22" s="974">
        <v>258</v>
      </c>
      <c r="G22" s="975">
        <v>85918.084430000003</v>
      </c>
      <c r="H22" s="974">
        <v>0</v>
      </c>
      <c r="I22" s="975">
        <v>0</v>
      </c>
      <c r="J22" s="974">
        <v>1754</v>
      </c>
      <c r="K22" s="975">
        <v>348113.61764999997</v>
      </c>
      <c r="L22" s="974">
        <v>445</v>
      </c>
      <c r="M22" s="975">
        <v>14292.95</v>
      </c>
      <c r="N22" s="974">
        <v>18</v>
      </c>
      <c r="O22" s="975">
        <v>46196922.759000003</v>
      </c>
      <c r="P22" s="974">
        <v>0</v>
      </c>
      <c r="Q22" s="975">
        <v>0</v>
      </c>
      <c r="R22" s="974">
        <v>0</v>
      </c>
      <c r="S22" s="975">
        <v>0</v>
      </c>
      <c r="T22" s="974">
        <v>0</v>
      </c>
      <c r="U22" s="975">
        <v>0</v>
      </c>
      <c r="V22" s="974">
        <v>8738</v>
      </c>
      <c r="W22" s="975">
        <v>4066575</v>
      </c>
      <c r="X22" s="976">
        <v>10955</v>
      </c>
      <c r="Y22" s="977">
        <v>0.91032527405319519</v>
      </c>
      <c r="Z22" s="978">
        <v>50625904.326650001</v>
      </c>
      <c r="AA22" s="979">
        <v>3.8773692728959848</v>
      </c>
    </row>
    <row r="23" spans="1:27" ht="78.75" customHeight="1">
      <c r="A23" s="980" t="s">
        <v>177</v>
      </c>
      <c r="B23" s="974">
        <v>90</v>
      </c>
      <c r="C23" s="975">
        <v>15710</v>
      </c>
      <c r="D23" s="974">
        <v>8798</v>
      </c>
      <c r="E23" s="975">
        <v>1156633.199</v>
      </c>
      <c r="F23" s="974">
        <v>137</v>
      </c>
      <c r="G23" s="975">
        <v>19550</v>
      </c>
      <c r="H23" s="974">
        <v>3867</v>
      </c>
      <c r="I23" s="975">
        <v>630304.16240999999</v>
      </c>
      <c r="J23" s="974">
        <v>12892</v>
      </c>
      <c r="K23" s="975">
        <v>1822197.3614099999</v>
      </c>
      <c r="L23" s="974">
        <v>0</v>
      </c>
      <c r="M23" s="975">
        <v>0</v>
      </c>
      <c r="N23" s="974">
        <v>152222</v>
      </c>
      <c r="O23" s="975">
        <v>186661413.77788001</v>
      </c>
      <c r="P23" s="974">
        <v>0</v>
      </c>
      <c r="Q23" s="975">
        <v>0</v>
      </c>
      <c r="R23" s="974">
        <v>0</v>
      </c>
      <c r="S23" s="975">
        <v>0</v>
      </c>
      <c r="T23" s="974">
        <v>0</v>
      </c>
      <c r="U23" s="975">
        <v>0</v>
      </c>
      <c r="V23" s="974">
        <v>6904</v>
      </c>
      <c r="W23" s="975">
        <v>2484930</v>
      </c>
      <c r="X23" s="976">
        <v>172018</v>
      </c>
      <c r="Y23" s="977">
        <v>14.294142673855092</v>
      </c>
      <c r="Z23" s="978">
        <v>190968541.13929</v>
      </c>
      <c r="AA23" s="979">
        <v>14.626021270171611</v>
      </c>
    </row>
    <row r="24" spans="1:27" ht="78.75" customHeight="1">
      <c r="A24" s="980" t="s">
        <v>178</v>
      </c>
      <c r="B24" s="974">
        <v>12</v>
      </c>
      <c r="C24" s="975">
        <v>660</v>
      </c>
      <c r="D24" s="974">
        <v>23</v>
      </c>
      <c r="E24" s="975">
        <v>2248</v>
      </c>
      <c r="F24" s="974">
        <v>5158</v>
      </c>
      <c r="G24" s="975">
        <v>1163175</v>
      </c>
      <c r="H24" s="974">
        <v>0</v>
      </c>
      <c r="I24" s="975">
        <v>0</v>
      </c>
      <c r="J24" s="974">
        <v>5193</v>
      </c>
      <c r="K24" s="975">
        <v>1166083</v>
      </c>
      <c r="L24" s="974">
        <v>346</v>
      </c>
      <c r="M24" s="975">
        <v>14628</v>
      </c>
      <c r="N24" s="974">
        <v>377</v>
      </c>
      <c r="O24" s="975">
        <v>13471071</v>
      </c>
      <c r="P24" s="974">
        <v>0</v>
      </c>
      <c r="Q24" s="975">
        <v>0</v>
      </c>
      <c r="R24" s="974">
        <v>0</v>
      </c>
      <c r="S24" s="975">
        <v>0</v>
      </c>
      <c r="T24" s="974">
        <v>0</v>
      </c>
      <c r="U24" s="975">
        <v>0</v>
      </c>
      <c r="V24" s="974">
        <v>283</v>
      </c>
      <c r="W24" s="975">
        <v>3355890</v>
      </c>
      <c r="X24" s="976">
        <v>6199</v>
      </c>
      <c r="Y24" s="977">
        <v>0.51511696703384369</v>
      </c>
      <c r="Z24" s="978">
        <v>18007672</v>
      </c>
      <c r="AA24" s="979">
        <v>1.3791831477948366</v>
      </c>
    </row>
    <row r="25" spans="1:27" s="961" customFormat="1" ht="78.75" hidden="1" customHeight="1">
      <c r="A25" s="980" t="s">
        <v>179</v>
      </c>
      <c r="B25" s="974"/>
      <c r="C25" s="975"/>
      <c r="D25" s="974"/>
      <c r="E25" s="975"/>
      <c r="F25" s="974"/>
      <c r="G25" s="975"/>
      <c r="H25" s="974"/>
      <c r="I25" s="975"/>
      <c r="J25" s="974"/>
      <c r="K25" s="975"/>
      <c r="L25" s="974"/>
      <c r="M25" s="975"/>
      <c r="N25" s="974"/>
      <c r="O25" s="975"/>
      <c r="P25" s="974"/>
      <c r="Q25" s="975"/>
      <c r="R25" s="974"/>
      <c r="S25" s="975"/>
      <c r="T25" s="974"/>
      <c r="U25" s="975"/>
      <c r="V25" s="974"/>
      <c r="W25" s="975"/>
      <c r="X25" s="976">
        <v>0</v>
      </c>
      <c r="Y25" s="983">
        <v>0</v>
      </c>
      <c r="Z25" s="978">
        <v>0</v>
      </c>
      <c r="AA25" s="981">
        <v>0</v>
      </c>
    </row>
    <row r="26" spans="1:27" ht="78.75" customHeight="1">
      <c r="A26" s="980" t="s">
        <v>714</v>
      </c>
      <c r="B26" s="974">
        <v>102</v>
      </c>
      <c r="C26" s="975">
        <v>33721.237999999983</v>
      </c>
      <c r="D26" s="974">
        <v>2615</v>
      </c>
      <c r="E26" s="975">
        <v>401288.56099999999</v>
      </c>
      <c r="F26" s="974">
        <v>54</v>
      </c>
      <c r="G26" s="975">
        <v>17820</v>
      </c>
      <c r="H26" s="974">
        <v>0</v>
      </c>
      <c r="I26" s="975">
        <v>0</v>
      </c>
      <c r="J26" s="974">
        <v>2771</v>
      </c>
      <c r="K26" s="975">
        <v>452829.799</v>
      </c>
      <c r="L26" s="974">
        <v>0</v>
      </c>
      <c r="M26" s="975">
        <v>0</v>
      </c>
      <c r="N26" s="974">
        <v>240</v>
      </c>
      <c r="O26" s="975">
        <v>37094697.539999999</v>
      </c>
      <c r="P26" s="974">
        <v>0</v>
      </c>
      <c r="Q26" s="975">
        <v>0</v>
      </c>
      <c r="R26" s="974">
        <v>0</v>
      </c>
      <c r="S26" s="975">
        <v>0</v>
      </c>
      <c r="T26" s="974">
        <v>0</v>
      </c>
      <c r="U26" s="975">
        <v>0</v>
      </c>
      <c r="V26" s="974">
        <v>12278</v>
      </c>
      <c r="W26" s="975">
        <v>24787475</v>
      </c>
      <c r="X26" s="976">
        <v>15289</v>
      </c>
      <c r="Y26" s="977">
        <v>1.2704667380191057</v>
      </c>
      <c r="Z26" s="978">
        <v>62335002.339000002</v>
      </c>
      <c r="AA26" s="979">
        <v>4.7741531911343413</v>
      </c>
    </row>
    <row r="27" spans="1:27" ht="78.75" customHeight="1">
      <c r="A27" s="980" t="s">
        <v>180</v>
      </c>
      <c r="B27" s="974">
        <v>2010</v>
      </c>
      <c r="C27" s="975">
        <v>307325.28999999998</v>
      </c>
      <c r="D27" s="974">
        <v>7430</v>
      </c>
      <c r="E27" s="975">
        <v>2823663.53</v>
      </c>
      <c r="F27" s="974">
        <v>6</v>
      </c>
      <c r="G27" s="975">
        <v>4800</v>
      </c>
      <c r="H27" s="974">
        <v>0</v>
      </c>
      <c r="I27" s="975">
        <v>0</v>
      </c>
      <c r="J27" s="974">
        <v>9446</v>
      </c>
      <c r="K27" s="975">
        <v>3135788.82</v>
      </c>
      <c r="L27" s="974">
        <v>107</v>
      </c>
      <c r="M27" s="975">
        <v>4616.6899999999996</v>
      </c>
      <c r="N27" s="974">
        <v>0</v>
      </c>
      <c r="O27" s="975">
        <v>0</v>
      </c>
      <c r="P27" s="974">
        <v>0</v>
      </c>
      <c r="Q27" s="975">
        <v>0</v>
      </c>
      <c r="R27" s="974">
        <v>0</v>
      </c>
      <c r="S27" s="975">
        <v>0</v>
      </c>
      <c r="T27" s="974">
        <v>0</v>
      </c>
      <c r="U27" s="975">
        <v>0</v>
      </c>
      <c r="V27" s="974">
        <v>0</v>
      </c>
      <c r="W27" s="975">
        <v>0</v>
      </c>
      <c r="X27" s="976">
        <v>9553</v>
      </c>
      <c r="Y27" s="977">
        <v>0.79382358220266314</v>
      </c>
      <c r="Z27" s="978">
        <v>3140405.51</v>
      </c>
      <c r="AA27" s="979">
        <v>0.2405193939912971</v>
      </c>
    </row>
    <row r="28" spans="1:27" ht="78.75" customHeight="1">
      <c r="A28" s="980" t="s">
        <v>181</v>
      </c>
      <c r="B28" s="974">
        <v>4774</v>
      </c>
      <c r="C28" s="975">
        <v>251659.878</v>
      </c>
      <c r="D28" s="974">
        <v>81208</v>
      </c>
      <c r="E28" s="975">
        <v>11619956.287</v>
      </c>
      <c r="F28" s="974">
        <v>1462</v>
      </c>
      <c r="G28" s="975">
        <v>372505</v>
      </c>
      <c r="H28" s="974">
        <v>0</v>
      </c>
      <c r="I28" s="975">
        <v>0</v>
      </c>
      <c r="J28" s="974">
        <v>87444</v>
      </c>
      <c r="K28" s="975">
        <v>12244121.165000001</v>
      </c>
      <c r="L28" s="974">
        <v>18161</v>
      </c>
      <c r="M28" s="975">
        <v>493770.80200000003</v>
      </c>
      <c r="N28" s="974">
        <v>0</v>
      </c>
      <c r="O28" s="975">
        <v>79063346.290000007</v>
      </c>
      <c r="P28" s="974">
        <v>20</v>
      </c>
      <c r="Q28" s="975">
        <v>2288.9319999999998</v>
      </c>
      <c r="R28" s="974">
        <v>0</v>
      </c>
      <c r="S28" s="975">
        <v>0</v>
      </c>
      <c r="T28" s="974">
        <v>5</v>
      </c>
      <c r="U28" s="975">
        <v>2776.2080499999997</v>
      </c>
      <c r="V28" s="974">
        <v>25708</v>
      </c>
      <c r="W28" s="975">
        <v>10564500</v>
      </c>
      <c r="X28" s="976">
        <v>131338</v>
      </c>
      <c r="Y28" s="977">
        <v>10.91376548093095</v>
      </c>
      <c r="Z28" s="978">
        <v>102370803.39704999</v>
      </c>
      <c r="AA28" s="979">
        <v>7.8404408338529139</v>
      </c>
    </row>
    <row r="29" spans="1:27" ht="78.75" customHeight="1">
      <c r="A29" s="980" t="s">
        <v>182</v>
      </c>
      <c r="B29" s="974">
        <v>50</v>
      </c>
      <c r="C29" s="975">
        <v>31931.342000000001</v>
      </c>
      <c r="D29" s="974">
        <v>514</v>
      </c>
      <c r="E29" s="975">
        <v>98350.269</v>
      </c>
      <c r="F29" s="974">
        <v>4</v>
      </c>
      <c r="G29" s="975">
        <v>2250</v>
      </c>
      <c r="H29" s="974">
        <v>0</v>
      </c>
      <c r="I29" s="975">
        <v>0</v>
      </c>
      <c r="J29" s="974">
        <v>568</v>
      </c>
      <c r="K29" s="975">
        <v>132531.611</v>
      </c>
      <c r="L29" s="974">
        <v>1</v>
      </c>
      <c r="M29" s="975">
        <v>60.06</v>
      </c>
      <c r="N29" s="974">
        <v>1168</v>
      </c>
      <c r="O29" s="975">
        <v>62779693.976999998</v>
      </c>
      <c r="P29" s="974">
        <v>7</v>
      </c>
      <c r="Q29" s="975">
        <v>2544.36</v>
      </c>
      <c r="R29" s="974">
        <v>0</v>
      </c>
      <c r="S29" s="975">
        <v>0</v>
      </c>
      <c r="T29" s="974">
        <v>0</v>
      </c>
      <c r="U29" s="975">
        <v>0</v>
      </c>
      <c r="V29" s="974">
        <v>93</v>
      </c>
      <c r="W29" s="975">
        <v>136900</v>
      </c>
      <c r="X29" s="976">
        <v>1837</v>
      </c>
      <c r="Y29" s="977">
        <v>0.15264879310230212</v>
      </c>
      <c r="Z29" s="978">
        <v>63051730.007999994</v>
      </c>
      <c r="AA29" s="979">
        <v>4.8290463901354705</v>
      </c>
    </row>
    <row r="30" spans="1:27" ht="78.75" customHeight="1">
      <c r="A30" s="984" t="s">
        <v>916</v>
      </c>
      <c r="B30" s="974">
        <v>1297</v>
      </c>
      <c r="C30" s="975">
        <v>354630</v>
      </c>
      <c r="D30" s="974">
        <v>1529</v>
      </c>
      <c r="E30" s="975">
        <v>532697</v>
      </c>
      <c r="F30" s="974">
        <v>35</v>
      </c>
      <c r="G30" s="975">
        <v>5720</v>
      </c>
      <c r="H30" s="974">
        <v>0</v>
      </c>
      <c r="I30" s="975">
        <v>0</v>
      </c>
      <c r="J30" s="974">
        <v>2861</v>
      </c>
      <c r="K30" s="975">
        <v>893047</v>
      </c>
      <c r="L30" s="974">
        <v>0</v>
      </c>
      <c r="M30" s="975">
        <v>0</v>
      </c>
      <c r="N30" s="974">
        <v>3</v>
      </c>
      <c r="O30" s="975">
        <v>4134053</v>
      </c>
      <c r="P30" s="974">
        <v>0</v>
      </c>
      <c r="Q30" s="975">
        <v>0</v>
      </c>
      <c r="R30" s="974">
        <v>0</v>
      </c>
      <c r="S30" s="975">
        <v>0</v>
      </c>
      <c r="T30" s="974">
        <v>0</v>
      </c>
      <c r="U30" s="975">
        <v>0</v>
      </c>
      <c r="V30" s="974">
        <v>11256</v>
      </c>
      <c r="W30" s="975">
        <v>3929700</v>
      </c>
      <c r="X30" s="976">
        <v>14120</v>
      </c>
      <c r="Y30" s="977">
        <v>1.1733265969540043</v>
      </c>
      <c r="Z30" s="978">
        <v>8956800</v>
      </c>
      <c r="AA30" s="979">
        <v>0.6859891505225546</v>
      </c>
    </row>
    <row r="31" spans="1:27" ht="78.75" customHeight="1">
      <c r="A31" s="1538" t="s">
        <v>267</v>
      </c>
      <c r="B31" s="985">
        <v>49113</v>
      </c>
      <c r="C31" s="985">
        <v>13318911.700999999</v>
      </c>
      <c r="D31" s="985">
        <v>452516</v>
      </c>
      <c r="E31" s="985">
        <v>103114349.40321998</v>
      </c>
      <c r="F31" s="985">
        <v>227132</v>
      </c>
      <c r="G31" s="985">
        <v>91924624.536430001</v>
      </c>
      <c r="H31" s="985">
        <v>3867</v>
      </c>
      <c r="I31" s="985">
        <v>630304.16240999999</v>
      </c>
      <c r="J31" s="985">
        <v>732628</v>
      </c>
      <c r="K31" s="985">
        <v>208988189.80305997</v>
      </c>
      <c r="L31" s="985">
        <v>58339</v>
      </c>
      <c r="M31" s="985">
        <v>4254749.1675999993</v>
      </c>
      <c r="N31" s="985">
        <v>209308</v>
      </c>
      <c r="O31" s="985">
        <v>998234448.46995807</v>
      </c>
      <c r="P31" s="985">
        <v>89</v>
      </c>
      <c r="Q31" s="985">
        <v>13563.041000000001</v>
      </c>
      <c r="R31" s="985">
        <v>0</v>
      </c>
      <c r="S31" s="985">
        <v>0</v>
      </c>
      <c r="T31" s="985">
        <v>10</v>
      </c>
      <c r="U31" s="985">
        <v>3251.2080499999997</v>
      </c>
      <c r="V31" s="985">
        <v>203042</v>
      </c>
      <c r="W31" s="985">
        <v>94182425</v>
      </c>
      <c r="X31" s="985">
        <v>1203416</v>
      </c>
      <c r="Y31" s="986">
        <v>100</v>
      </c>
      <c r="Z31" s="987">
        <v>1305676626.6896679</v>
      </c>
      <c r="AA31" s="988">
        <v>100</v>
      </c>
    </row>
    <row r="32" spans="1:27" ht="50.25" customHeight="1">
      <c r="A32" s="989"/>
      <c r="B32" s="990"/>
      <c r="C32" s="991"/>
      <c r="D32" s="990"/>
      <c r="E32" s="991"/>
      <c r="F32" s="990"/>
      <c r="G32" s="991"/>
      <c r="H32" s="990"/>
      <c r="I32" s="991"/>
      <c r="J32" s="990"/>
      <c r="K32" s="990"/>
      <c r="L32" s="990"/>
      <c r="M32" s="991"/>
      <c r="N32" s="992"/>
      <c r="O32" s="993"/>
      <c r="P32" s="992"/>
      <c r="Q32" s="993"/>
      <c r="R32" s="992"/>
      <c r="S32" s="993"/>
      <c r="T32" s="992"/>
      <c r="U32" s="993"/>
      <c r="V32" s="992"/>
      <c r="W32" s="993"/>
      <c r="X32" s="990"/>
      <c r="Y32" s="994"/>
      <c r="Z32" s="990"/>
      <c r="AA32" s="995"/>
    </row>
    <row r="33" spans="1:27" s="965" customFormat="1">
      <c r="A33" s="959" t="s">
        <v>870</v>
      </c>
      <c r="C33" s="996"/>
      <c r="E33" s="996"/>
      <c r="G33" s="996"/>
      <c r="I33" s="996"/>
      <c r="K33" s="996"/>
      <c r="M33" s="996"/>
      <c r="N33" s="997"/>
      <c r="O33" s="998"/>
      <c r="P33" s="997"/>
      <c r="Q33" s="998"/>
      <c r="R33" s="997"/>
      <c r="S33" s="998"/>
      <c r="T33" s="997"/>
      <c r="U33" s="998"/>
      <c r="V33" s="997"/>
      <c r="W33" s="998"/>
      <c r="Z33" s="996"/>
    </row>
    <row r="34" spans="1:27" s="965" customFormat="1">
      <c r="A34" s="963" t="s">
        <v>871</v>
      </c>
      <c r="C34" s="996"/>
      <c r="E34" s="996"/>
      <c r="G34" s="996"/>
      <c r="I34" s="996"/>
      <c r="K34" s="996"/>
      <c r="M34" s="996"/>
      <c r="N34" s="997"/>
      <c r="O34" s="998"/>
      <c r="P34" s="997"/>
      <c r="Q34" s="998"/>
      <c r="R34" s="997"/>
      <c r="S34" s="998"/>
      <c r="T34" s="997"/>
      <c r="U34" s="998"/>
      <c r="V34" s="997"/>
      <c r="W34" s="998"/>
      <c r="Z34" s="996"/>
    </row>
    <row r="35" spans="1:27">
      <c r="A35" s="964"/>
      <c r="X35" s="1737" t="s">
        <v>497</v>
      </c>
      <c r="Y35" s="1737"/>
      <c r="Z35" s="1738"/>
      <c r="AA35" s="1737"/>
    </row>
    <row r="36" spans="1:27" ht="50.25" customHeight="1">
      <c r="A36" s="1722" t="s">
        <v>278</v>
      </c>
      <c r="B36" s="1725" t="s">
        <v>662</v>
      </c>
      <c r="C36" s="1726"/>
      <c r="D36" s="1727"/>
      <c r="E36" s="1726"/>
      <c r="F36" s="1727"/>
      <c r="G36" s="1726"/>
      <c r="H36" s="1727"/>
      <c r="I36" s="1726"/>
      <c r="J36" s="1727"/>
      <c r="K36" s="1726"/>
      <c r="L36" s="1727"/>
      <c r="M36" s="1726"/>
      <c r="N36" s="1727"/>
      <c r="O36" s="1728"/>
      <c r="P36" s="1729" t="s">
        <v>669</v>
      </c>
      <c r="Q36" s="1730"/>
      <c r="R36" s="1729" t="s">
        <v>564</v>
      </c>
      <c r="S36" s="1730"/>
      <c r="T36" s="1729" t="s">
        <v>565</v>
      </c>
      <c r="U36" s="1730"/>
      <c r="V36" s="1729" t="s">
        <v>501</v>
      </c>
      <c r="W36" s="1730"/>
      <c r="X36" s="1739" t="s">
        <v>668</v>
      </c>
      <c r="Y36" s="1740"/>
      <c r="Z36" s="1741"/>
      <c r="AA36" s="1742"/>
    </row>
    <row r="37" spans="1:27" ht="50.25" customHeight="1">
      <c r="A37" s="1723"/>
      <c r="B37" s="1747" t="s">
        <v>198</v>
      </c>
      <c r="C37" s="1748"/>
      <c r="D37" s="1749"/>
      <c r="E37" s="1748"/>
      <c r="F37" s="1749"/>
      <c r="G37" s="1748"/>
      <c r="H37" s="1749"/>
      <c r="I37" s="1748"/>
      <c r="J37" s="1749"/>
      <c r="K37" s="1750"/>
      <c r="L37" s="1733" t="s">
        <v>203</v>
      </c>
      <c r="M37" s="1734"/>
      <c r="N37" s="1733" t="s">
        <v>204</v>
      </c>
      <c r="O37" s="1734"/>
      <c r="P37" s="1731"/>
      <c r="Q37" s="1732"/>
      <c r="R37" s="1731"/>
      <c r="S37" s="1732"/>
      <c r="T37" s="1731"/>
      <c r="U37" s="1732"/>
      <c r="V37" s="1731"/>
      <c r="W37" s="1732"/>
      <c r="X37" s="1743"/>
      <c r="Y37" s="1744"/>
      <c r="Z37" s="1745"/>
      <c r="AA37" s="1746"/>
    </row>
    <row r="38" spans="1:27" ht="50.25" customHeight="1">
      <c r="A38" s="1723"/>
      <c r="B38" s="1735" t="s">
        <v>199</v>
      </c>
      <c r="C38" s="1736"/>
      <c r="D38" s="1735" t="s">
        <v>663</v>
      </c>
      <c r="E38" s="1736"/>
      <c r="F38" s="1735" t="s">
        <v>201</v>
      </c>
      <c r="G38" s="1736"/>
      <c r="H38" s="1735" t="s">
        <v>664</v>
      </c>
      <c r="I38" s="1736"/>
      <c r="J38" s="1735" t="s">
        <v>329</v>
      </c>
      <c r="K38" s="1736"/>
      <c r="L38" s="966" t="s">
        <v>268</v>
      </c>
      <c r="M38" s="967" t="s">
        <v>269</v>
      </c>
      <c r="N38" s="966" t="s">
        <v>268</v>
      </c>
      <c r="O38" s="967" t="s">
        <v>269</v>
      </c>
      <c r="P38" s="966" t="s">
        <v>268</v>
      </c>
      <c r="Q38" s="967" t="s">
        <v>269</v>
      </c>
      <c r="R38" s="966" t="s">
        <v>268</v>
      </c>
      <c r="S38" s="967" t="s">
        <v>269</v>
      </c>
      <c r="T38" s="966" t="s">
        <v>268</v>
      </c>
      <c r="U38" s="967" t="s">
        <v>269</v>
      </c>
      <c r="V38" s="966" t="s">
        <v>268</v>
      </c>
      <c r="W38" s="967" t="s">
        <v>269</v>
      </c>
      <c r="X38" s="966" t="s">
        <v>268</v>
      </c>
      <c r="Y38" s="1751" t="s">
        <v>270</v>
      </c>
      <c r="Z38" s="967" t="s">
        <v>269</v>
      </c>
      <c r="AA38" s="1751" t="s">
        <v>270</v>
      </c>
    </row>
    <row r="39" spans="1:27" ht="67.5">
      <c r="A39" s="1723"/>
      <c r="B39" s="968" t="s">
        <v>727</v>
      </c>
      <c r="C39" s="969" t="s">
        <v>729</v>
      </c>
      <c r="D39" s="968" t="s">
        <v>727</v>
      </c>
      <c r="E39" s="969" t="s">
        <v>729</v>
      </c>
      <c r="F39" s="968" t="s">
        <v>727</v>
      </c>
      <c r="G39" s="969" t="s">
        <v>729</v>
      </c>
      <c r="H39" s="968" t="s">
        <v>727</v>
      </c>
      <c r="I39" s="969" t="s">
        <v>729</v>
      </c>
      <c r="J39" s="968" t="s">
        <v>727</v>
      </c>
      <c r="K39" s="969" t="s">
        <v>729</v>
      </c>
      <c r="L39" s="966" t="s">
        <v>271</v>
      </c>
      <c r="M39" s="967" t="s">
        <v>272</v>
      </c>
      <c r="N39" s="966" t="s">
        <v>271</v>
      </c>
      <c r="O39" s="967" t="s">
        <v>272</v>
      </c>
      <c r="P39" s="966" t="s">
        <v>271</v>
      </c>
      <c r="Q39" s="967" t="s">
        <v>272</v>
      </c>
      <c r="R39" s="966" t="s">
        <v>271</v>
      </c>
      <c r="S39" s="967" t="s">
        <v>272</v>
      </c>
      <c r="T39" s="966" t="s">
        <v>271</v>
      </c>
      <c r="U39" s="967" t="s">
        <v>272</v>
      </c>
      <c r="V39" s="966" t="s">
        <v>271</v>
      </c>
      <c r="W39" s="967" t="s">
        <v>272</v>
      </c>
      <c r="X39" s="966" t="s">
        <v>271</v>
      </c>
      <c r="Y39" s="1752"/>
      <c r="Z39" s="967" t="s">
        <v>272</v>
      </c>
      <c r="AA39" s="1752"/>
    </row>
    <row r="40" spans="1:27" ht="67.5">
      <c r="A40" s="1724"/>
      <c r="B40" s="970" t="s">
        <v>732</v>
      </c>
      <c r="C40" s="971" t="s">
        <v>274</v>
      </c>
      <c r="D40" s="970" t="s">
        <v>732</v>
      </c>
      <c r="E40" s="971" t="s">
        <v>274</v>
      </c>
      <c r="F40" s="970" t="s">
        <v>732</v>
      </c>
      <c r="G40" s="971" t="s">
        <v>274</v>
      </c>
      <c r="H40" s="970" t="s">
        <v>732</v>
      </c>
      <c r="I40" s="971" t="s">
        <v>274</v>
      </c>
      <c r="J40" s="970" t="s">
        <v>732</v>
      </c>
      <c r="K40" s="971" t="s">
        <v>274</v>
      </c>
      <c r="L40" s="970" t="s">
        <v>732</v>
      </c>
      <c r="M40" s="971" t="s">
        <v>274</v>
      </c>
      <c r="N40" s="970" t="s">
        <v>732</v>
      </c>
      <c r="O40" s="971" t="s">
        <v>274</v>
      </c>
      <c r="P40" s="970" t="s">
        <v>732</v>
      </c>
      <c r="Q40" s="971" t="s">
        <v>274</v>
      </c>
      <c r="R40" s="970" t="s">
        <v>732</v>
      </c>
      <c r="S40" s="971" t="s">
        <v>274</v>
      </c>
      <c r="T40" s="970" t="s">
        <v>732</v>
      </c>
      <c r="U40" s="971" t="s">
        <v>274</v>
      </c>
      <c r="V40" s="970" t="s">
        <v>732</v>
      </c>
      <c r="W40" s="971" t="s">
        <v>274</v>
      </c>
      <c r="X40" s="970" t="s">
        <v>732</v>
      </c>
      <c r="Y40" s="972" t="s">
        <v>275</v>
      </c>
      <c r="Z40" s="971" t="s">
        <v>274</v>
      </c>
      <c r="AA40" s="972" t="s">
        <v>275</v>
      </c>
    </row>
    <row r="41" spans="1:27" s="965" customFormat="1" ht="78.75" customHeight="1">
      <c r="A41" s="973" t="s">
        <v>715</v>
      </c>
      <c r="B41" s="999">
        <v>119</v>
      </c>
      <c r="C41" s="1000">
        <v>40007.9</v>
      </c>
      <c r="D41" s="999">
        <v>42</v>
      </c>
      <c r="E41" s="1000">
        <v>12475.39</v>
      </c>
      <c r="F41" s="999">
        <v>4</v>
      </c>
      <c r="G41" s="1000">
        <v>8600</v>
      </c>
      <c r="H41" s="999">
        <v>0</v>
      </c>
      <c r="I41" s="1000">
        <v>0</v>
      </c>
      <c r="J41" s="999">
        <v>165</v>
      </c>
      <c r="K41" s="1000">
        <v>61083.29</v>
      </c>
      <c r="L41" s="999">
        <v>0</v>
      </c>
      <c r="M41" s="1000">
        <v>0</v>
      </c>
      <c r="N41" s="974">
        <v>0</v>
      </c>
      <c r="O41" s="975">
        <v>251681.0215</v>
      </c>
      <c r="P41" s="974">
        <v>11</v>
      </c>
      <c r="Q41" s="975">
        <v>3142.68</v>
      </c>
      <c r="R41" s="974">
        <v>0</v>
      </c>
      <c r="S41" s="975">
        <v>0</v>
      </c>
      <c r="T41" s="974">
        <v>0</v>
      </c>
      <c r="U41" s="975">
        <v>0</v>
      </c>
      <c r="V41" s="974">
        <v>10</v>
      </c>
      <c r="W41" s="975">
        <v>3925</v>
      </c>
      <c r="X41" s="976">
        <v>186</v>
      </c>
      <c r="Y41" s="1001">
        <v>0.15539366394866996</v>
      </c>
      <c r="Z41" s="978">
        <v>319831.9915</v>
      </c>
      <c r="AA41" s="1001">
        <v>0.83348357782850857</v>
      </c>
    </row>
    <row r="42" spans="1:27" s="965" customFormat="1" ht="78.75" customHeight="1">
      <c r="A42" s="980" t="s">
        <v>166</v>
      </c>
      <c r="B42" s="999">
        <v>20136</v>
      </c>
      <c r="C42" s="1000">
        <v>3948745.5060000001</v>
      </c>
      <c r="D42" s="999">
        <v>4136</v>
      </c>
      <c r="E42" s="1000">
        <v>1111688.325</v>
      </c>
      <c r="F42" s="999">
        <v>1920</v>
      </c>
      <c r="G42" s="1000">
        <v>356552.53600000002</v>
      </c>
      <c r="H42" s="999">
        <v>0</v>
      </c>
      <c r="I42" s="1000">
        <v>0</v>
      </c>
      <c r="J42" s="999">
        <v>26192</v>
      </c>
      <c r="K42" s="1000">
        <v>5416986.3669999996</v>
      </c>
      <c r="L42" s="999">
        <v>0</v>
      </c>
      <c r="M42" s="1000">
        <v>0</v>
      </c>
      <c r="N42" s="974">
        <v>0</v>
      </c>
      <c r="O42" s="975">
        <v>966463.24710000004</v>
      </c>
      <c r="P42" s="974">
        <v>63</v>
      </c>
      <c r="Q42" s="975">
        <v>19094.431</v>
      </c>
      <c r="R42" s="974">
        <v>199</v>
      </c>
      <c r="S42" s="975">
        <v>311581.16700000002</v>
      </c>
      <c r="T42" s="974">
        <v>84</v>
      </c>
      <c r="U42" s="975">
        <v>37234.898999999998</v>
      </c>
      <c r="V42" s="974">
        <v>1529</v>
      </c>
      <c r="W42" s="975">
        <v>247562.8</v>
      </c>
      <c r="X42" s="976">
        <v>28067</v>
      </c>
      <c r="Y42" s="1001">
        <v>23.448569709931828</v>
      </c>
      <c r="Z42" s="978">
        <v>6998922.9111000001</v>
      </c>
      <c r="AA42" s="1001">
        <v>18.239223917315819</v>
      </c>
    </row>
    <row r="43" spans="1:27" s="965" customFormat="1" ht="78.75" customHeight="1">
      <c r="A43" s="980" t="s">
        <v>917</v>
      </c>
      <c r="B43" s="999">
        <v>2</v>
      </c>
      <c r="C43" s="1000">
        <v>100</v>
      </c>
      <c r="D43" s="999">
        <v>67</v>
      </c>
      <c r="E43" s="1000">
        <v>9212.36</v>
      </c>
      <c r="F43" s="999">
        <v>0</v>
      </c>
      <c r="G43" s="1000">
        <v>0</v>
      </c>
      <c r="H43" s="999">
        <v>0</v>
      </c>
      <c r="I43" s="1000">
        <v>0</v>
      </c>
      <c r="J43" s="999">
        <v>69</v>
      </c>
      <c r="K43" s="1000">
        <v>9312.36</v>
      </c>
      <c r="L43" s="999">
        <v>0</v>
      </c>
      <c r="M43" s="1000">
        <v>0</v>
      </c>
      <c r="N43" s="974">
        <v>0</v>
      </c>
      <c r="O43" s="975">
        <v>0</v>
      </c>
      <c r="P43" s="974">
        <v>0</v>
      </c>
      <c r="Q43" s="975">
        <v>0</v>
      </c>
      <c r="R43" s="974">
        <v>0</v>
      </c>
      <c r="S43" s="975">
        <v>0</v>
      </c>
      <c r="T43" s="974">
        <v>0</v>
      </c>
      <c r="U43" s="975">
        <v>0</v>
      </c>
      <c r="V43" s="974">
        <v>0</v>
      </c>
      <c r="W43" s="975">
        <v>0</v>
      </c>
      <c r="X43" s="976">
        <v>69</v>
      </c>
      <c r="Y43" s="1001">
        <v>5.7646036626119501E-2</v>
      </c>
      <c r="Z43" s="978">
        <v>9312.36</v>
      </c>
      <c r="AA43" s="1001">
        <v>2.4268051155311308E-2</v>
      </c>
    </row>
    <row r="44" spans="1:27" s="965" customFormat="1" ht="78.75" customHeight="1">
      <c r="A44" s="980" t="s">
        <v>167</v>
      </c>
      <c r="B44" s="999">
        <v>1244</v>
      </c>
      <c r="C44" s="1000">
        <v>242521</v>
      </c>
      <c r="D44" s="999">
        <v>1350</v>
      </c>
      <c r="E44" s="1000">
        <v>265744</v>
      </c>
      <c r="F44" s="999">
        <v>28</v>
      </c>
      <c r="G44" s="1000">
        <v>11859</v>
      </c>
      <c r="H44" s="999">
        <v>0</v>
      </c>
      <c r="I44" s="1000">
        <v>0</v>
      </c>
      <c r="J44" s="999">
        <v>2622</v>
      </c>
      <c r="K44" s="1000">
        <v>520124</v>
      </c>
      <c r="L44" s="999">
        <v>0</v>
      </c>
      <c r="M44" s="1000">
        <v>0</v>
      </c>
      <c r="N44" s="974">
        <v>0</v>
      </c>
      <c r="O44" s="975">
        <v>591386.61751000001</v>
      </c>
      <c r="P44" s="974">
        <v>11</v>
      </c>
      <c r="Q44" s="975">
        <v>3361</v>
      </c>
      <c r="R44" s="974">
        <v>6</v>
      </c>
      <c r="S44" s="975">
        <v>23090</v>
      </c>
      <c r="T44" s="974">
        <v>0</v>
      </c>
      <c r="U44" s="975">
        <v>0</v>
      </c>
      <c r="V44" s="974">
        <v>17</v>
      </c>
      <c r="W44" s="975">
        <v>8300</v>
      </c>
      <c r="X44" s="976">
        <v>2656</v>
      </c>
      <c r="Y44" s="1001">
        <v>2.218954685202513</v>
      </c>
      <c r="Z44" s="978">
        <v>1146261.61751</v>
      </c>
      <c r="AA44" s="1001">
        <v>2.9871628213581265</v>
      </c>
    </row>
    <row r="45" spans="1:27" s="965" customFormat="1" ht="78.75" customHeight="1">
      <c r="A45" s="980" t="s">
        <v>168</v>
      </c>
      <c r="B45" s="999">
        <v>4704</v>
      </c>
      <c r="C45" s="1000">
        <v>1039410</v>
      </c>
      <c r="D45" s="999">
        <v>2415</v>
      </c>
      <c r="E45" s="1000">
        <v>629306</v>
      </c>
      <c r="F45" s="999">
        <v>231</v>
      </c>
      <c r="G45" s="1000">
        <v>128401</v>
      </c>
      <c r="H45" s="999">
        <v>0</v>
      </c>
      <c r="I45" s="1000">
        <v>0</v>
      </c>
      <c r="J45" s="999">
        <v>7350</v>
      </c>
      <c r="K45" s="1000">
        <v>1797117</v>
      </c>
      <c r="L45" s="999">
        <v>0</v>
      </c>
      <c r="M45" s="1000">
        <v>0</v>
      </c>
      <c r="N45" s="974">
        <v>0</v>
      </c>
      <c r="O45" s="975">
        <v>595134</v>
      </c>
      <c r="P45" s="974">
        <v>20</v>
      </c>
      <c r="Q45" s="975">
        <v>5470</v>
      </c>
      <c r="R45" s="974">
        <v>0</v>
      </c>
      <c r="S45" s="975">
        <v>0</v>
      </c>
      <c r="T45" s="974">
        <v>0</v>
      </c>
      <c r="U45" s="975">
        <v>0</v>
      </c>
      <c r="V45" s="974">
        <v>11</v>
      </c>
      <c r="W45" s="975">
        <v>28650</v>
      </c>
      <c r="X45" s="976">
        <v>7381</v>
      </c>
      <c r="Y45" s="1001">
        <v>6.1664550193824352</v>
      </c>
      <c r="Z45" s="978">
        <v>2426371</v>
      </c>
      <c r="AA45" s="1001">
        <v>6.3231335074850898</v>
      </c>
    </row>
    <row r="46" spans="1:27" s="965" customFormat="1" ht="78.75" customHeight="1">
      <c r="A46" s="980" t="s">
        <v>169</v>
      </c>
      <c r="B46" s="999">
        <v>0</v>
      </c>
      <c r="C46" s="1000">
        <v>0</v>
      </c>
      <c r="D46" s="999">
        <v>2</v>
      </c>
      <c r="E46" s="1000">
        <v>200</v>
      </c>
      <c r="F46" s="999">
        <v>0</v>
      </c>
      <c r="G46" s="1000">
        <v>0</v>
      </c>
      <c r="H46" s="999">
        <v>0</v>
      </c>
      <c r="I46" s="1000">
        <v>0</v>
      </c>
      <c r="J46" s="999">
        <v>2</v>
      </c>
      <c r="K46" s="1000">
        <v>200</v>
      </c>
      <c r="L46" s="999">
        <v>0</v>
      </c>
      <c r="M46" s="1000">
        <v>0</v>
      </c>
      <c r="N46" s="974">
        <v>0</v>
      </c>
      <c r="O46" s="975">
        <v>0</v>
      </c>
      <c r="P46" s="974">
        <v>0</v>
      </c>
      <c r="Q46" s="975">
        <v>0</v>
      </c>
      <c r="R46" s="974">
        <v>0</v>
      </c>
      <c r="S46" s="975">
        <v>0</v>
      </c>
      <c r="T46" s="974">
        <v>0</v>
      </c>
      <c r="U46" s="975">
        <v>0</v>
      </c>
      <c r="V46" s="974">
        <v>0</v>
      </c>
      <c r="W46" s="975">
        <v>0</v>
      </c>
      <c r="X46" s="976">
        <v>2</v>
      </c>
      <c r="Y46" s="1001">
        <v>1.6708996123512899E-3</v>
      </c>
      <c r="Z46" s="978">
        <v>200</v>
      </c>
      <c r="AA46" s="1001">
        <v>5.2120088044945226E-4</v>
      </c>
    </row>
    <row r="47" spans="1:27" s="965" customFormat="1" ht="78.75" customHeight="1">
      <c r="A47" s="980" t="s">
        <v>170</v>
      </c>
      <c r="B47" s="974">
        <v>104</v>
      </c>
      <c r="C47" s="975">
        <v>13367.5</v>
      </c>
      <c r="D47" s="999">
        <v>50</v>
      </c>
      <c r="E47" s="1000">
        <v>17820.14</v>
      </c>
      <c r="F47" s="999">
        <v>29</v>
      </c>
      <c r="G47" s="1000">
        <v>10750</v>
      </c>
      <c r="H47" s="999">
        <v>0</v>
      </c>
      <c r="I47" s="1000">
        <v>0</v>
      </c>
      <c r="J47" s="999">
        <v>183</v>
      </c>
      <c r="K47" s="1000">
        <v>41937.64</v>
      </c>
      <c r="L47" s="999">
        <v>0</v>
      </c>
      <c r="M47" s="1000">
        <v>0</v>
      </c>
      <c r="N47" s="974">
        <v>0</v>
      </c>
      <c r="O47" s="975">
        <v>1344669.23</v>
      </c>
      <c r="P47" s="974">
        <v>5</v>
      </c>
      <c r="Q47" s="975">
        <v>829.35</v>
      </c>
      <c r="R47" s="974">
        <v>0</v>
      </c>
      <c r="S47" s="975">
        <v>0</v>
      </c>
      <c r="T47" s="974">
        <v>0</v>
      </c>
      <c r="U47" s="975">
        <v>0</v>
      </c>
      <c r="V47" s="974">
        <v>0</v>
      </c>
      <c r="W47" s="975">
        <v>0</v>
      </c>
      <c r="X47" s="976">
        <v>188</v>
      </c>
      <c r="Y47" s="1001">
        <v>0.15706456356102125</v>
      </c>
      <c r="Z47" s="978">
        <v>1387436.22</v>
      </c>
      <c r="AA47" s="1001">
        <v>3.6156648971572998</v>
      </c>
    </row>
    <row r="48" spans="1:27" s="965" customFormat="1" ht="78.75" customHeight="1">
      <c r="A48" s="980" t="s">
        <v>171</v>
      </c>
      <c r="B48" s="999">
        <v>1051</v>
      </c>
      <c r="C48" s="1000">
        <v>377148.61300000001</v>
      </c>
      <c r="D48" s="999">
        <v>4252</v>
      </c>
      <c r="E48" s="1000">
        <v>751199.603</v>
      </c>
      <c r="F48" s="999">
        <v>41</v>
      </c>
      <c r="G48" s="1000">
        <v>16221.25</v>
      </c>
      <c r="H48" s="999">
        <v>0</v>
      </c>
      <c r="I48" s="1000">
        <v>0</v>
      </c>
      <c r="J48" s="999">
        <v>5344</v>
      </c>
      <c r="K48" s="1000">
        <v>1144569.466</v>
      </c>
      <c r="L48" s="999">
        <v>75</v>
      </c>
      <c r="M48" s="1000">
        <v>6336.7529999999997</v>
      </c>
      <c r="N48" s="974">
        <v>369</v>
      </c>
      <c r="O48" s="975">
        <v>1635261.868</v>
      </c>
      <c r="P48" s="974">
        <v>24</v>
      </c>
      <c r="Q48" s="975">
        <v>8391.3829999999998</v>
      </c>
      <c r="R48" s="974">
        <v>49</v>
      </c>
      <c r="S48" s="975">
        <v>157054</v>
      </c>
      <c r="T48" s="974">
        <v>0</v>
      </c>
      <c r="U48" s="975">
        <v>0</v>
      </c>
      <c r="V48" s="974">
        <v>12</v>
      </c>
      <c r="W48" s="975">
        <v>18500</v>
      </c>
      <c r="X48" s="976">
        <v>5873</v>
      </c>
      <c r="Y48" s="1001">
        <v>4.9065967116695628</v>
      </c>
      <c r="Z48" s="978">
        <v>2970113.47</v>
      </c>
      <c r="AA48" s="1001">
        <v>7.7401287779938892</v>
      </c>
    </row>
    <row r="49" spans="1:27" s="965" customFormat="1" ht="78.75" customHeight="1">
      <c r="A49" s="980" t="s">
        <v>172</v>
      </c>
      <c r="B49" s="999">
        <v>67</v>
      </c>
      <c r="C49" s="1000">
        <v>12794.862999999999</v>
      </c>
      <c r="D49" s="999">
        <v>145</v>
      </c>
      <c r="E49" s="1000">
        <v>26839.031999999999</v>
      </c>
      <c r="F49" s="999">
        <v>0</v>
      </c>
      <c r="G49" s="1000">
        <v>0</v>
      </c>
      <c r="H49" s="999">
        <v>0</v>
      </c>
      <c r="I49" s="1000">
        <v>0</v>
      </c>
      <c r="J49" s="999">
        <v>212</v>
      </c>
      <c r="K49" s="1000">
        <v>39633.894999999997</v>
      </c>
      <c r="L49" s="999">
        <v>0</v>
      </c>
      <c r="M49" s="1000">
        <v>0</v>
      </c>
      <c r="N49" s="974">
        <v>0</v>
      </c>
      <c r="O49" s="975">
        <v>601060.12344</v>
      </c>
      <c r="P49" s="974">
        <v>0</v>
      </c>
      <c r="Q49" s="975">
        <v>0</v>
      </c>
      <c r="R49" s="974">
        <v>1</v>
      </c>
      <c r="S49" s="975">
        <v>300</v>
      </c>
      <c r="T49" s="974">
        <v>0</v>
      </c>
      <c r="U49" s="975">
        <v>0</v>
      </c>
      <c r="V49" s="974">
        <v>0</v>
      </c>
      <c r="W49" s="975">
        <v>0</v>
      </c>
      <c r="X49" s="976">
        <v>213</v>
      </c>
      <c r="Y49" s="1001">
        <v>0.17795080871541238</v>
      </c>
      <c r="Z49" s="978">
        <v>640994.01844000001</v>
      </c>
      <c r="AA49" s="1001">
        <v>1.6704332338688024</v>
      </c>
    </row>
    <row r="50" spans="1:27" s="965" customFormat="1" ht="78.75" customHeight="1">
      <c r="A50" s="980" t="s">
        <v>173</v>
      </c>
      <c r="B50" s="999">
        <v>3354</v>
      </c>
      <c r="C50" s="1000">
        <v>950157.52</v>
      </c>
      <c r="D50" s="999">
        <v>1780</v>
      </c>
      <c r="E50" s="1000">
        <v>415301.61</v>
      </c>
      <c r="F50" s="999">
        <v>120</v>
      </c>
      <c r="G50" s="1000">
        <v>69922</v>
      </c>
      <c r="H50" s="999">
        <v>0</v>
      </c>
      <c r="I50" s="1000">
        <v>0</v>
      </c>
      <c r="J50" s="999">
        <v>5254</v>
      </c>
      <c r="K50" s="1000">
        <v>1435381.13</v>
      </c>
      <c r="L50" s="999">
        <v>0</v>
      </c>
      <c r="M50" s="1000">
        <v>0</v>
      </c>
      <c r="N50" s="974">
        <v>0</v>
      </c>
      <c r="O50" s="975">
        <v>956802.14</v>
      </c>
      <c r="P50" s="974">
        <v>42</v>
      </c>
      <c r="Q50" s="975">
        <v>13243.28</v>
      </c>
      <c r="R50" s="974">
        <v>56</v>
      </c>
      <c r="S50" s="975">
        <v>55105</v>
      </c>
      <c r="T50" s="974">
        <v>51</v>
      </c>
      <c r="U50" s="975">
        <v>11319</v>
      </c>
      <c r="V50" s="974">
        <v>0</v>
      </c>
      <c r="W50" s="975">
        <v>0</v>
      </c>
      <c r="X50" s="976">
        <v>5403</v>
      </c>
      <c r="Y50" s="1001">
        <v>4.5139353027670097</v>
      </c>
      <c r="Z50" s="978">
        <v>2471850.5499999998</v>
      </c>
      <c r="AA50" s="1001">
        <v>6.4416534149973135</v>
      </c>
    </row>
    <row r="51" spans="1:27" s="965" customFormat="1" ht="78.75" customHeight="1">
      <c r="A51" s="980" t="s">
        <v>909</v>
      </c>
      <c r="B51" s="999">
        <v>44</v>
      </c>
      <c r="C51" s="1000">
        <v>6470.5410000000002</v>
      </c>
      <c r="D51" s="999">
        <v>26</v>
      </c>
      <c r="E51" s="1000">
        <v>5581.5469999999996</v>
      </c>
      <c r="F51" s="999">
        <v>1</v>
      </c>
      <c r="G51" s="1000">
        <v>100</v>
      </c>
      <c r="H51" s="999">
        <v>0</v>
      </c>
      <c r="I51" s="1000">
        <v>0</v>
      </c>
      <c r="J51" s="999">
        <v>71</v>
      </c>
      <c r="K51" s="1000">
        <v>12152.088</v>
      </c>
      <c r="L51" s="999">
        <v>2</v>
      </c>
      <c r="M51" s="1000">
        <v>100</v>
      </c>
      <c r="N51" s="974">
        <v>0</v>
      </c>
      <c r="O51" s="975">
        <v>0</v>
      </c>
      <c r="P51" s="974">
        <v>0</v>
      </c>
      <c r="Q51" s="975">
        <v>0</v>
      </c>
      <c r="R51" s="974">
        <v>0</v>
      </c>
      <c r="S51" s="975">
        <v>0</v>
      </c>
      <c r="T51" s="974">
        <v>0</v>
      </c>
      <c r="U51" s="975">
        <v>0</v>
      </c>
      <c r="V51" s="974">
        <v>0</v>
      </c>
      <c r="W51" s="975">
        <v>0</v>
      </c>
      <c r="X51" s="976">
        <v>73</v>
      </c>
      <c r="Y51" s="1001">
        <v>6.0987835850822084E-2</v>
      </c>
      <c r="Z51" s="978">
        <v>12252.088</v>
      </c>
      <c r="AA51" s="1001">
        <v>3.1928995264720844E-2</v>
      </c>
    </row>
    <row r="52" spans="1:27" s="965" customFormat="1" ht="78.75" customHeight="1">
      <c r="A52" s="980" t="s">
        <v>174</v>
      </c>
      <c r="B52" s="999">
        <v>6192</v>
      </c>
      <c r="C52" s="1000">
        <v>1281552</v>
      </c>
      <c r="D52" s="999">
        <v>3185</v>
      </c>
      <c r="E52" s="1000">
        <v>1495058</v>
      </c>
      <c r="F52" s="999">
        <v>284</v>
      </c>
      <c r="G52" s="1000">
        <v>461566</v>
      </c>
      <c r="H52" s="999">
        <v>0</v>
      </c>
      <c r="I52" s="1000">
        <v>0</v>
      </c>
      <c r="J52" s="999">
        <v>9661</v>
      </c>
      <c r="K52" s="1000">
        <v>3238176</v>
      </c>
      <c r="L52" s="999">
        <v>48</v>
      </c>
      <c r="M52" s="1000">
        <v>2157</v>
      </c>
      <c r="N52" s="974">
        <v>0</v>
      </c>
      <c r="O52" s="975">
        <v>1131024</v>
      </c>
      <c r="P52" s="974">
        <v>14</v>
      </c>
      <c r="Q52" s="975">
        <v>5527</v>
      </c>
      <c r="R52" s="974">
        <v>6</v>
      </c>
      <c r="S52" s="975">
        <v>2350</v>
      </c>
      <c r="T52" s="974">
        <v>2</v>
      </c>
      <c r="U52" s="975">
        <v>300</v>
      </c>
      <c r="V52" s="974">
        <v>339</v>
      </c>
      <c r="W52" s="975">
        <v>101250</v>
      </c>
      <c r="X52" s="976">
        <v>10070</v>
      </c>
      <c r="Y52" s="1001">
        <v>8.4129795481887442</v>
      </c>
      <c r="Z52" s="978">
        <v>4480784</v>
      </c>
      <c r="AA52" s="1001">
        <v>11.676942829519092</v>
      </c>
    </row>
    <row r="53" spans="1:27" s="997" customFormat="1" ht="78.75" customHeight="1">
      <c r="A53" s="980" t="s">
        <v>175</v>
      </c>
      <c r="B53" s="974">
        <v>3355</v>
      </c>
      <c r="C53" s="975">
        <v>502130.6</v>
      </c>
      <c r="D53" s="974">
        <v>4515</v>
      </c>
      <c r="E53" s="975">
        <v>526198.93999999994</v>
      </c>
      <c r="F53" s="974">
        <v>7</v>
      </c>
      <c r="G53" s="975">
        <v>7</v>
      </c>
      <c r="H53" s="974">
        <v>0</v>
      </c>
      <c r="I53" s="975">
        <v>0</v>
      </c>
      <c r="J53" s="999">
        <v>7877</v>
      </c>
      <c r="K53" s="1000">
        <v>1028336.54</v>
      </c>
      <c r="L53" s="974">
        <v>4209</v>
      </c>
      <c r="M53" s="975">
        <v>414887.11</v>
      </c>
      <c r="N53" s="974">
        <v>405</v>
      </c>
      <c r="O53" s="975">
        <v>1401899.52</v>
      </c>
      <c r="P53" s="974">
        <v>0</v>
      </c>
      <c r="Q53" s="975">
        <v>0</v>
      </c>
      <c r="R53" s="974">
        <v>0</v>
      </c>
      <c r="S53" s="975">
        <v>0</v>
      </c>
      <c r="T53" s="974">
        <v>0</v>
      </c>
      <c r="U53" s="975">
        <v>0</v>
      </c>
      <c r="V53" s="974">
        <v>39</v>
      </c>
      <c r="W53" s="975">
        <v>16225</v>
      </c>
      <c r="X53" s="976">
        <v>12530</v>
      </c>
      <c r="Y53" s="1002">
        <v>10.468186071380831</v>
      </c>
      <c r="Z53" s="978">
        <v>2861348.17</v>
      </c>
      <c r="AA53" s="1002">
        <v>7.4566859273821446</v>
      </c>
    </row>
    <row r="54" spans="1:27" s="965" customFormat="1" ht="78.75" customHeight="1">
      <c r="A54" s="982" t="s">
        <v>176</v>
      </c>
      <c r="B54" s="999">
        <v>274</v>
      </c>
      <c r="C54" s="1000">
        <v>49183.072319999999</v>
      </c>
      <c r="D54" s="999">
        <v>104</v>
      </c>
      <c r="E54" s="1000">
        <v>13342.624980000001</v>
      </c>
      <c r="F54" s="999">
        <v>16</v>
      </c>
      <c r="G54" s="1000">
        <v>4697.0543600000001</v>
      </c>
      <c r="H54" s="999">
        <v>0</v>
      </c>
      <c r="I54" s="1000">
        <v>0</v>
      </c>
      <c r="J54" s="999">
        <v>394</v>
      </c>
      <c r="K54" s="1000">
        <v>67222.751659999994</v>
      </c>
      <c r="L54" s="999">
        <v>24</v>
      </c>
      <c r="M54" s="1000">
        <v>678.1</v>
      </c>
      <c r="N54" s="974">
        <v>0</v>
      </c>
      <c r="O54" s="975">
        <v>930786.26599999995</v>
      </c>
      <c r="P54" s="974">
        <v>1</v>
      </c>
      <c r="Q54" s="975">
        <v>100</v>
      </c>
      <c r="R54" s="974">
        <v>0</v>
      </c>
      <c r="S54" s="975">
        <v>0</v>
      </c>
      <c r="T54" s="974">
        <v>0</v>
      </c>
      <c r="U54" s="975">
        <v>0</v>
      </c>
      <c r="V54" s="974">
        <v>12</v>
      </c>
      <c r="W54" s="975">
        <v>5300</v>
      </c>
      <c r="X54" s="976">
        <v>431</v>
      </c>
      <c r="Y54" s="1001">
        <v>0.36007886646170301</v>
      </c>
      <c r="Z54" s="978">
        <v>1004087.11766</v>
      </c>
      <c r="AA54" s="1001">
        <v>2.616655448861724</v>
      </c>
    </row>
    <row r="55" spans="1:27" s="965" customFormat="1" ht="78.75" customHeight="1">
      <c r="A55" s="980" t="s">
        <v>177</v>
      </c>
      <c r="B55" s="999">
        <v>265</v>
      </c>
      <c r="C55" s="1000">
        <v>61233</v>
      </c>
      <c r="D55" s="999">
        <v>690</v>
      </c>
      <c r="E55" s="1000">
        <v>135958.67800000001</v>
      </c>
      <c r="F55" s="999">
        <v>30</v>
      </c>
      <c r="G55" s="1000">
        <v>22400</v>
      </c>
      <c r="H55" s="999">
        <v>40</v>
      </c>
      <c r="I55" s="1000">
        <v>6397.5829999999996</v>
      </c>
      <c r="J55" s="999">
        <v>1025</v>
      </c>
      <c r="K55" s="1000">
        <v>225989.261</v>
      </c>
      <c r="L55" s="999">
        <v>0</v>
      </c>
      <c r="M55" s="1000">
        <v>0</v>
      </c>
      <c r="N55" s="974">
        <v>2355</v>
      </c>
      <c r="O55" s="975">
        <v>1617474.5317599999</v>
      </c>
      <c r="P55" s="974">
        <v>41</v>
      </c>
      <c r="Q55" s="975">
        <v>9639</v>
      </c>
      <c r="R55" s="974">
        <v>10</v>
      </c>
      <c r="S55" s="975">
        <v>28168</v>
      </c>
      <c r="T55" s="974">
        <v>0</v>
      </c>
      <c r="U55" s="975">
        <v>0</v>
      </c>
      <c r="V55" s="974">
        <v>4</v>
      </c>
      <c r="W55" s="975">
        <v>3500</v>
      </c>
      <c r="X55" s="976">
        <v>3435</v>
      </c>
      <c r="Y55" s="1001">
        <v>2.8697700842133407</v>
      </c>
      <c r="Z55" s="978">
        <v>1884770.7927599999</v>
      </c>
      <c r="AA55" s="1001">
        <v>4.9117209831596202</v>
      </c>
    </row>
    <row r="56" spans="1:27" s="965" customFormat="1" ht="78.75" customHeight="1">
      <c r="A56" s="980" t="s">
        <v>178</v>
      </c>
      <c r="B56" s="999">
        <v>30</v>
      </c>
      <c r="C56" s="1000">
        <v>2860</v>
      </c>
      <c r="D56" s="999">
        <v>52</v>
      </c>
      <c r="E56" s="1000">
        <v>4280</v>
      </c>
      <c r="F56" s="999">
        <v>98</v>
      </c>
      <c r="G56" s="1000">
        <v>20439</v>
      </c>
      <c r="H56" s="999">
        <v>0</v>
      </c>
      <c r="I56" s="1000">
        <v>0</v>
      </c>
      <c r="J56" s="999">
        <v>180</v>
      </c>
      <c r="K56" s="1000">
        <v>27579</v>
      </c>
      <c r="L56" s="999">
        <v>13</v>
      </c>
      <c r="M56" s="1000">
        <v>758</v>
      </c>
      <c r="N56" s="974">
        <v>0</v>
      </c>
      <c r="O56" s="975">
        <v>127482</v>
      </c>
      <c r="P56" s="974">
        <v>0</v>
      </c>
      <c r="Q56" s="975">
        <v>0</v>
      </c>
      <c r="R56" s="974">
        <v>0</v>
      </c>
      <c r="S56" s="975">
        <v>0</v>
      </c>
      <c r="T56" s="974">
        <v>0</v>
      </c>
      <c r="U56" s="975">
        <v>0</v>
      </c>
      <c r="V56" s="974">
        <v>0</v>
      </c>
      <c r="W56" s="975">
        <v>701.29</v>
      </c>
      <c r="X56" s="976">
        <v>193</v>
      </c>
      <c r="Y56" s="1003">
        <v>0.16124181259189949</v>
      </c>
      <c r="Z56" s="978">
        <v>156520.29</v>
      </c>
      <c r="AA56" s="1001">
        <v>0.40789256478101799</v>
      </c>
    </row>
    <row r="57" spans="1:27" s="997" customFormat="1" ht="78.75" hidden="1" customHeight="1">
      <c r="A57" s="980" t="s">
        <v>179</v>
      </c>
      <c r="B57" s="974"/>
      <c r="C57" s="975"/>
      <c r="D57" s="974"/>
      <c r="E57" s="975"/>
      <c r="F57" s="974"/>
      <c r="G57" s="975"/>
      <c r="H57" s="974"/>
      <c r="I57" s="975"/>
      <c r="J57" s="999"/>
      <c r="K57" s="1000"/>
      <c r="L57" s="974"/>
      <c r="M57" s="975"/>
      <c r="N57" s="974"/>
      <c r="O57" s="975"/>
      <c r="P57" s="974"/>
      <c r="Q57" s="975"/>
      <c r="R57" s="974"/>
      <c r="S57" s="975"/>
      <c r="T57" s="974"/>
      <c r="U57" s="975"/>
      <c r="V57" s="974"/>
      <c r="W57" s="975"/>
      <c r="X57" s="976">
        <v>0</v>
      </c>
      <c r="Y57" s="1002">
        <v>0</v>
      </c>
      <c r="Z57" s="978">
        <v>0</v>
      </c>
      <c r="AA57" s="1002">
        <v>0</v>
      </c>
    </row>
    <row r="58" spans="1:27" s="965" customFormat="1" ht="78.75" customHeight="1">
      <c r="A58" s="980" t="s">
        <v>714</v>
      </c>
      <c r="B58" s="999">
        <v>20</v>
      </c>
      <c r="C58" s="1000">
        <v>7052.732</v>
      </c>
      <c r="D58" s="999">
        <v>66</v>
      </c>
      <c r="E58" s="1000">
        <v>7839.1890000000003</v>
      </c>
      <c r="F58" s="999">
        <v>1</v>
      </c>
      <c r="G58" s="1000">
        <v>400</v>
      </c>
      <c r="H58" s="999">
        <v>0</v>
      </c>
      <c r="I58" s="1000">
        <v>0</v>
      </c>
      <c r="J58" s="999">
        <v>87</v>
      </c>
      <c r="K58" s="1000">
        <v>15291.921</v>
      </c>
      <c r="L58" s="999">
        <v>0</v>
      </c>
      <c r="M58" s="1000">
        <v>0</v>
      </c>
      <c r="N58" s="974">
        <v>0</v>
      </c>
      <c r="O58" s="975">
        <v>120401.29</v>
      </c>
      <c r="P58" s="974">
        <v>2</v>
      </c>
      <c r="Q58" s="975">
        <v>30.122</v>
      </c>
      <c r="R58" s="974">
        <v>0</v>
      </c>
      <c r="S58" s="975">
        <v>0</v>
      </c>
      <c r="T58" s="974">
        <v>0</v>
      </c>
      <c r="U58" s="975">
        <v>0</v>
      </c>
      <c r="V58" s="974">
        <v>0</v>
      </c>
      <c r="W58" s="975">
        <v>0</v>
      </c>
      <c r="X58" s="976">
        <v>89</v>
      </c>
      <c r="Y58" s="1001">
        <v>7.4355032749632399E-2</v>
      </c>
      <c r="Z58" s="978">
        <v>135723.33299999998</v>
      </c>
      <c r="AA58" s="1001">
        <v>0.35369560328567096</v>
      </c>
    </row>
    <row r="59" spans="1:27" s="965" customFormat="1" ht="78.75" customHeight="1">
      <c r="A59" s="980" t="s">
        <v>180</v>
      </c>
      <c r="B59" s="999">
        <v>851</v>
      </c>
      <c r="C59" s="1000">
        <v>129163.8</v>
      </c>
      <c r="D59" s="999">
        <v>239</v>
      </c>
      <c r="E59" s="1000">
        <v>95656.92</v>
      </c>
      <c r="F59" s="999">
        <v>0</v>
      </c>
      <c r="G59" s="1000">
        <v>0</v>
      </c>
      <c r="H59" s="999">
        <v>0</v>
      </c>
      <c r="I59" s="1000">
        <v>0</v>
      </c>
      <c r="J59" s="999">
        <v>1090</v>
      </c>
      <c r="K59" s="1000">
        <v>224820.72</v>
      </c>
      <c r="L59" s="999">
        <v>0</v>
      </c>
      <c r="M59" s="1000">
        <v>0</v>
      </c>
      <c r="N59" s="974">
        <v>0</v>
      </c>
      <c r="O59" s="975">
        <v>1200009.4099999999</v>
      </c>
      <c r="P59" s="974">
        <v>0</v>
      </c>
      <c r="Q59" s="975">
        <v>0</v>
      </c>
      <c r="R59" s="974">
        <v>0</v>
      </c>
      <c r="S59" s="975">
        <v>0</v>
      </c>
      <c r="T59" s="974">
        <v>0</v>
      </c>
      <c r="U59" s="975">
        <v>0</v>
      </c>
      <c r="V59" s="974">
        <v>83</v>
      </c>
      <c r="W59" s="975">
        <v>36020</v>
      </c>
      <c r="X59" s="976">
        <v>1173</v>
      </c>
      <c r="Y59" s="1001">
        <v>0.97998262264403158</v>
      </c>
      <c r="Z59" s="978">
        <v>1460850.13</v>
      </c>
      <c r="AA59" s="1001">
        <v>3.8069818698034839</v>
      </c>
    </row>
    <row r="60" spans="1:27" s="965" customFormat="1" ht="78.75" customHeight="1">
      <c r="A60" s="980" t="s">
        <v>181</v>
      </c>
      <c r="B60" s="999">
        <v>22876</v>
      </c>
      <c r="C60" s="1000">
        <v>3247115.909</v>
      </c>
      <c r="D60" s="999">
        <v>16097</v>
      </c>
      <c r="E60" s="1000">
        <v>2624161.2050000001</v>
      </c>
      <c r="F60" s="999">
        <v>177</v>
      </c>
      <c r="G60" s="1000">
        <v>73590</v>
      </c>
      <c r="H60" s="999">
        <v>0</v>
      </c>
      <c r="I60" s="1000">
        <v>0</v>
      </c>
      <c r="J60" s="999">
        <v>39150</v>
      </c>
      <c r="K60" s="1000">
        <v>5944867.1140000001</v>
      </c>
      <c r="L60" s="999">
        <v>1373</v>
      </c>
      <c r="M60" s="1000">
        <v>28190.142</v>
      </c>
      <c r="N60" s="974">
        <v>0</v>
      </c>
      <c r="O60" s="975">
        <v>1567980.645</v>
      </c>
      <c r="P60" s="974">
        <v>41</v>
      </c>
      <c r="Q60" s="975">
        <v>16281.883</v>
      </c>
      <c r="R60" s="974">
        <v>0</v>
      </c>
      <c r="S60" s="975">
        <v>0</v>
      </c>
      <c r="T60" s="974">
        <v>110</v>
      </c>
      <c r="U60" s="975">
        <v>63314.515930000009</v>
      </c>
      <c r="V60" s="974">
        <v>356</v>
      </c>
      <c r="W60" s="975">
        <v>126500</v>
      </c>
      <c r="X60" s="976">
        <v>41030</v>
      </c>
      <c r="Y60" s="1001">
        <v>34.278505547386715</v>
      </c>
      <c r="Z60" s="978">
        <v>7747134.2999300007</v>
      </c>
      <c r="AA60" s="1001">
        <v>20.189066090418336</v>
      </c>
    </row>
    <row r="61" spans="1:27" s="965" customFormat="1" ht="78.75" customHeight="1">
      <c r="A61" s="980" t="s">
        <v>182</v>
      </c>
      <c r="B61" s="999">
        <v>113</v>
      </c>
      <c r="C61" s="1000">
        <v>25898.580999999998</v>
      </c>
      <c r="D61" s="999">
        <v>76</v>
      </c>
      <c r="E61" s="1000">
        <v>17036.644</v>
      </c>
      <c r="F61" s="999">
        <v>47</v>
      </c>
      <c r="G61" s="1000">
        <v>27972.404999999999</v>
      </c>
      <c r="H61" s="999">
        <v>0</v>
      </c>
      <c r="I61" s="1000">
        <v>0</v>
      </c>
      <c r="J61" s="999">
        <v>236</v>
      </c>
      <c r="K61" s="1000">
        <v>70907.63</v>
      </c>
      <c r="L61" s="999">
        <v>0</v>
      </c>
      <c r="M61" s="1000">
        <v>0</v>
      </c>
      <c r="N61" s="974">
        <v>0</v>
      </c>
      <c r="O61" s="975">
        <v>0</v>
      </c>
      <c r="P61" s="974">
        <v>5</v>
      </c>
      <c r="Q61" s="975">
        <v>3144.6060000000002</v>
      </c>
      <c r="R61" s="974">
        <v>0</v>
      </c>
      <c r="S61" s="975">
        <v>0</v>
      </c>
      <c r="T61" s="974">
        <v>0</v>
      </c>
      <c r="U61" s="975">
        <v>0</v>
      </c>
      <c r="V61" s="974">
        <v>21</v>
      </c>
      <c r="W61" s="975">
        <v>13400</v>
      </c>
      <c r="X61" s="976">
        <v>262</v>
      </c>
      <c r="Y61" s="1001">
        <v>0.21888784921801899</v>
      </c>
      <c r="Z61" s="978">
        <v>87452.236000000004</v>
      </c>
      <c r="AA61" s="1001">
        <v>0.22790091200236642</v>
      </c>
    </row>
    <row r="62" spans="1:27" s="965" customFormat="1" ht="78.75" customHeight="1">
      <c r="A62" s="984" t="s">
        <v>916</v>
      </c>
      <c r="B62" s="999">
        <v>186</v>
      </c>
      <c r="C62" s="1000">
        <v>88822</v>
      </c>
      <c r="D62" s="999">
        <v>139</v>
      </c>
      <c r="E62" s="1000">
        <v>41091</v>
      </c>
      <c r="F62" s="999">
        <v>39</v>
      </c>
      <c r="G62" s="1000">
        <v>16669</v>
      </c>
      <c r="H62" s="999">
        <v>0</v>
      </c>
      <c r="I62" s="1000">
        <v>0</v>
      </c>
      <c r="J62" s="999">
        <v>364</v>
      </c>
      <c r="K62" s="1000">
        <v>146582</v>
      </c>
      <c r="L62" s="974">
        <v>0</v>
      </c>
      <c r="M62" s="975">
        <v>0</v>
      </c>
      <c r="N62" s="974">
        <v>0</v>
      </c>
      <c r="O62" s="975">
        <v>17853</v>
      </c>
      <c r="P62" s="974">
        <v>5</v>
      </c>
      <c r="Q62" s="975">
        <v>5369</v>
      </c>
      <c r="R62" s="974">
        <v>0</v>
      </c>
      <c r="S62" s="975">
        <v>0</v>
      </c>
      <c r="T62" s="974">
        <v>0</v>
      </c>
      <c r="U62" s="975">
        <v>0</v>
      </c>
      <c r="V62" s="974">
        <v>3</v>
      </c>
      <c r="W62" s="975">
        <v>900</v>
      </c>
      <c r="X62" s="976">
        <v>372</v>
      </c>
      <c r="Y62" s="1001">
        <v>0.31078732789733993</v>
      </c>
      <c r="Z62" s="978">
        <v>170704</v>
      </c>
      <c r="AA62" s="977">
        <v>0.44485537548121651</v>
      </c>
    </row>
    <row r="63" spans="1:27" s="965" customFormat="1" ht="78.75" customHeight="1">
      <c r="A63" s="1538" t="s">
        <v>267</v>
      </c>
      <c r="B63" s="985">
        <v>64987</v>
      </c>
      <c r="C63" s="987">
        <v>12025735.137320001</v>
      </c>
      <c r="D63" s="985">
        <v>39428</v>
      </c>
      <c r="E63" s="987">
        <v>8205991.2079799995</v>
      </c>
      <c r="F63" s="985">
        <v>3073</v>
      </c>
      <c r="G63" s="987">
        <v>1230146.2453600001</v>
      </c>
      <c r="H63" s="985">
        <v>40</v>
      </c>
      <c r="I63" s="987">
        <v>6397.5829999999996</v>
      </c>
      <c r="J63" s="985">
        <v>107528</v>
      </c>
      <c r="K63" s="987">
        <v>21468270.173659999</v>
      </c>
      <c r="L63" s="985">
        <v>5744</v>
      </c>
      <c r="M63" s="987">
        <v>453107.10499999998</v>
      </c>
      <c r="N63" s="985">
        <v>3129</v>
      </c>
      <c r="O63" s="987">
        <v>15057368.91031</v>
      </c>
      <c r="P63" s="985">
        <v>285</v>
      </c>
      <c r="Q63" s="987">
        <v>93623.735000000001</v>
      </c>
      <c r="R63" s="985">
        <v>327</v>
      </c>
      <c r="S63" s="987">
        <v>577648.16700000002</v>
      </c>
      <c r="T63" s="985">
        <v>247</v>
      </c>
      <c r="U63" s="987">
        <v>112168.41493</v>
      </c>
      <c r="V63" s="985">
        <v>2436</v>
      </c>
      <c r="W63" s="987">
        <v>610734.09</v>
      </c>
      <c r="X63" s="985">
        <v>119696</v>
      </c>
      <c r="Y63" s="1004">
        <v>100</v>
      </c>
      <c r="Z63" s="987">
        <v>38372920.595899999</v>
      </c>
      <c r="AA63" s="1004">
        <v>100</v>
      </c>
    </row>
    <row r="64" spans="1:27" ht="50.25" customHeight="1">
      <c r="A64" s="989"/>
      <c r="B64" s="1005"/>
      <c r="C64" s="1006"/>
      <c r="D64" s="1005"/>
      <c r="E64" s="1006"/>
      <c r="F64" s="1005"/>
      <c r="G64" s="1006"/>
      <c r="H64" s="1005"/>
      <c r="I64" s="1006"/>
      <c r="J64" s="990"/>
      <c r="K64" s="990"/>
      <c r="L64" s="1005"/>
      <c r="M64" s="1006"/>
      <c r="N64" s="1007"/>
      <c r="O64" s="1008"/>
      <c r="P64" s="1007"/>
      <c r="Q64" s="1008"/>
      <c r="R64" s="1007"/>
      <c r="S64" s="1008"/>
      <c r="T64" s="1007"/>
      <c r="U64" s="1008"/>
      <c r="V64" s="1007"/>
      <c r="W64" s="1008"/>
      <c r="X64" s="990"/>
      <c r="Y64" s="994"/>
      <c r="Z64" s="990"/>
      <c r="AA64" s="1009"/>
    </row>
    <row r="65" spans="1:27">
      <c r="A65" s="959" t="s">
        <v>812</v>
      </c>
    </row>
    <row r="66" spans="1:27">
      <c r="A66" s="963" t="s">
        <v>872</v>
      </c>
    </row>
    <row r="67" spans="1:27">
      <c r="A67" s="964"/>
      <c r="X67" s="1737" t="s">
        <v>497</v>
      </c>
      <c r="Y67" s="1737"/>
      <c r="Z67" s="1738"/>
      <c r="AA67" s="1737"/>
    </row>
    <row r="68" spans="1:27" ht="50.25" customHeight="1">
      <c r="A68" s="1722" t="s">
        <v>278</v>
      </c>
      <c r="B68" s="1725" t="s">
        <v>662</v>
      </c>
      <c r="C68" s="1726"/>
      <c r="D68" s="1727"/>
      <c r="E68" s="1726"/>
      <c r="F68" s="1727"/>
      <c r="G68" s="1726"/>
      <c r="H68" s="1727"/>
      <c r="I68" s="1726"/>
      <c r="J68" s="1727"/>
      <c r="K68" s="1726"/>
      <c r="L68" s="1727"/>
      <c r="M68" s="1726"/>
      <c r="N68" s="1727"/>
      <c r="O68" s="1728"/>
      <c r="P68" s="1729" t="s">
        <v>669</v>
      </c>
      <c r="Q68" s="1730"/>
      <c r="R68" s="1729" t="s">
        <v>564</v>
      </c>
      <c r="S68" s="1730"/>
      <c r="T68" s="1729" t="s">
        <v>565</v>
      </c>
      <c r="U68" s="1730"/>
      <c r="V68" s="1729" t="s">
        <v>501</v>
      </c>
      <c r="W68" s="1730"/>
      <c r="X68" s="1739" t="s">
        <v>668</v>
      </c>
      <c r="Y68" s="1740"/>
      <c r="Z68" s="1741"/>
      <c r="AA68" s="1742"/>
    </row>
    <row r="69" spans="1:27" ht="50.25" customHeight="1">
      <c r="A69" s="1723"/>
      <c r="B69" s="1747" t="s">
        <v>198</v>
      </c>
      <c r="C69" s="1748"/>
      <c r="D69" s="1749"/>
      <c r="E69" s="1748"/>
      <c r="F69" s="1749"/>
      <c r="G69" s="1748"/>
      <c r="H69" s="1749"/>
      <c r="I69" s="1748"/>
      <c r="J69" s="1749"/>
      <c r="K69" s="1750"/>
      <c r="L69" s="1733" t="s">
        <v>203</v>
      </c>
      <c r="M69" s="1734"/>
      <c r="N69" s="1733" t="s">
        <v>204</v>
      </c>
      <c r="O69" s="1734"/>
      <c r="P69" s="1731"/>
      <c r="Q69" s="1732"/>
      <c r="R69" s="1731"/>
      <c r="S69" s="1732"/>
      <c r="T69" s="1731"/>
      <c r="U69" s="1732"/>
      <c r="V69" s="1731"/>
      <c r="W69" s="1732"/>
      <c r="X69" s="1743"/>
      <c r="Y69" s="1744"/>
      <c r="Z69" s="1745"/>
      <c r="AA69" s="1746"/>
    </row>
    <row r="70" spans="1:27" ht="50.25" customHeight="1">
      <c r="A70" s="1723"/>
      <c r="B70" s="1735" t="s">
        <v>199</v>
      </c>
      <c r="C70" s="1736"/>
      <c r="D70" s="1735" t="s">
        <v>663</v>
      </c>
      <c r="E70" s="1736"/>
      <c r="F70" s="1735" t="s">
        <v>201</v>
      </c>
      <c r="G70" s="1736"/>
      <c r="H70" s="1735" t="s">
        <v>664</v>
      </c>
      <c r="I70" s="1736"/>
      <c r="J70" s="1735" t="s">
        <v>329</v>
      </c>
      <c r="K70" s="1736"/>
      <c r="L70" s="966" t="s">
        <v>268</v>
      </c>
      <c r="M70" s="967" t="s">
        <v>269</v>
      </c>
      <c r="N70" s="966" t="s">
        <v>268</v>
      </c>
      <c r="O70" s="967" t="s">
        <v>269</v>
      </c>
      <c r="P70" s="966" t="s">
        <v>268</v>
      </c>
      <c r="Q70" s="967" t="s">
        <v>269</v>
      </c>
      <c r="R70" s="966" t="s">
        <v>268</v>
      </c>
      <c r="S70" s="967" t="s">
        <v>269</v>
      </c>
      <c r="T70" s="966" t="s">
        <v>268</v>
      </c>
      <c r="U70" s="967" t="s">
        <v>269</v>
      </c>
      <c r="V70" s="966" t="s">
        <v>268</v>
      </c>
      <c r="W70" s="967" t="s">
        <v>269</v>
      </c>
      <c r="X70" s="966" t="s">
        <v>268</v>
      </c>
      <c r="Y70" s="1751" t="s">
        <v>270</v>
      </c>
      <c r="Z70" s="967" t="s">
        <v>269</v>
      </c>
      <c r="AA70" s="1751" t="s">
        <v>270</v>
      </c>
    </row>
    <row r="71" spans="1:27" ht="67.5">
      <c r="A71" s="1723"/>
      <c r="B71" s="968" t="s">
        <v>727</v>
      </c>
      <c r="C71" s="969" t="s">
        <v>729</v>
      </c>
      <c r="D71" s="968" t="s">
        <v>727</v>
      </c>
      <c r="E71" s="969" t="s">
        <v>729</v>
      </c>
      <c r="F71" s="968" t="s">
        <v>727</v>
      </c>
      <c r="G71" s="969" t="s">
        <v>729</v>
      </c>
      <c r="H71" s="968" t="s">
        <v>727</v>
      </c>
      <c r="I71" s="969" t="s">
        <v>729</v>
      </c>
      <c r="J71" s="968" t="s">
        <v>727</v>
      </c>
      <c r="K71" s="969" t="s">
        <v>729</v>
      </c>
      <c r="L71" s="966" t="s">
        <v>271</v>
      </c>
      <c r="M71" s="967" t="s">
        <v>272</v>
      </c>
      <c r="N71" s="966" t="s">
        <v>271</v>
      </c>
      <c r="O71" s="967" t="s">
        <v>272</v>
      </c>
      <c r="P71" s="966" t="s">
        <v>271</v>
      </c>
      <c r="Q71" s="967" t="s">
        <v>272</v>
      </c>
      <c r="R71" s="966" t="s">
        <v>271</v>
      </c>
      <c r="S71" s="967" t="s">
        <v>272</v>
      </c>
      <c r="T71" s="966" t="s">
        <v>271</v>
      </c>
      <c r="U71" s="967" t="s">
        <v>272</v>
      </c>
      <c r="V71" s="966" t="s">
        <v>271</v>
      </c>
      <c r="W71" s="967" t="s">
        <v>272</v>
      </c>
      <c r="X71" s="966" t="s">
        <v>271</v>
      </c>
      <c r="Y71" s="1752"/>
      <c r="Z71" s="967" t="s">
        <v>272</v>
      </c>
      <c r="AA71" s="1752"/>
    </row>
    <row r="72" spans="1:27" ht="67.5">
      <c r="A72" s="1724"/>
      <c r="B72" s="970" t="s">
        <v>732</v>
      </c>
      <c r="C72" s="971" t="s">
        <v>274</v>
      </c>
      <c r="D72" s="970" t="s">
        <v>732</v>
      </c>
      <c r="E72" s="971" t="s">
        <v>274</v>
      </c>
      <c r="F72" s="970" t="s">
        <v>732</v>
      </c>
      <c r="G72" s="971" t="s">
        <v>274</v>
      </c>
      <c r="H72" s="970" t="s">
        <v>732</v>
      </c>
      <c r="I72" s="971" t="s">
        <v>274</v>
      </c>
      <c r="J72" s="970" t="s">
        <v>732</v>
      </c>
      <c r="K72" s="971" t="s">
        <v>274</v>
      </c>
      <c r="L72" s="970" t="s">
        <v>732</v>
      </c>
      <c r="M72" s="971" t="s">
        <v>274</v>
      </c>
      <c r="N72" s="970" t="s">
        <v>732</v>
      </c>
      <c r="O72" s="971" t="s">
        <v>274</v>
      </c>
      <c r="P72" s="970" t="s">
        <v>732</v>
      </c>
      <c r="Q72" s="971" t="s">
        <v>274</v>
      </c>
      <c r="R72" s="970" t="s">
        <v>732</v>
      </c>
      <c r="S72" s="971" t="s">
        <v>274</v>
      </c>
      <c r="T72" s="970" t="s">
        <v>732</v>
      </c>
      <c r="U72" s="971" t="s">
        <v>274</v>
      </c>
      <c r="V72" s="970" t="s">
        <v>732</v>
      </c>
      <c r="W72" s="971" t="s">
        <v>274</v>
      </c>
      <c r="X72" s="970" t="s">
        <v>732</v>
      </c>
      <c r="Y72" s="972" t="s">
        <v>275</v>
      </c>
      <c r="Z72" s="971" t="s">
        <v>274</v>
      </c>
      <c r="AA72" s="972" t="s">
        <v>275</v>
      </c>
    </row>
    <row r="73" spans="1:27" s="965" customFormat="1" ht="78.75" customHeight="1">
      <c r="A73" s="973" t="s">
        <v>715</v>
      </c>
      <c r="B73" s="999">
        <v>1669</v>
      </c>
      <c r="C73" s="1000">
        <v>948782.73</v>
      </c>
      <c r="D73" s="999">
        <v>440</v>
      </c>
      <c r="E73" s="1000">
        <v>116620.32</v>
      </c>
      <c r="F73" s="999">
        <v>0</v>
      </c>
      <c r="G73" s="1000">
        <v>0</v>
      </c>
      <c r="H73" s="999">
        <v>0</v>
      </c>
      <c r="I73" s="1000">
        <v>0</v>
      </c>
      <c r="J73" s="999">
        <v>2109</v>
      </c>
      <c r="K73" s="1000">
        <v>1065403.05</v>
      </c>
      <c r="L73" s="974">
        <v>0</v>
      </c>
      <c r="M73" s="975">
        <v>0</v>
      </c>
      <c r="N73" s="974">
        <v>0</v>
      </c>
      <c r="O73" s="975">
        <v>1703296.1161400001</v>
      </c>
      <c r="P73" s="974">
        <v>80</v>
      </c>
      <c r="Q73" s="975">
        <v>24955.77</v>
      </c>
      <c r="R73" s="974">
        <v>0</v>
      </c>
      <c r="S73" s="975">
        <v>0</v>
      </c>
      <c r="T73" s="974">
        <v>0</v>
      </c>
      <c r="U73" s="975">
        <v>0</v>
      </c>
      <c r="V73" s="974">
        <v>0</v>
      </c>
      <c r="W73" s="975">
        <v>0</v>
      </c>
      <c r="X73" s="976">
        <v>2189</v>
      </c>
      <c r="Y73" s="1001">
        <v>0.28261863139765175</v>
      </c>
      <c r="Z73" s="978">
        <v>2793654.9361400004</v>
      </c>
      <c r="AA73" s="1001">
        <v>0.69734739718395933</v>
      </c>
    </row>
    <row r="74" spans="1:27" s="965" customFormat="1" ht="78.75" customHeight="1">
      <c r="A74" s="980" t="s">
        <v>166</v>
      </c>
      <c r="B74" s="999">
        <v>78491</v>
      </c>
      <c r="C74" s="1000">
        <v>18534137.728999998</v>
      </c>
      <c r="D74" s="999">
        <v>46820</v>
      </c>
      <c r="E74" s="1000">
        <v>14575957.884</v>
      </c>
      <c r="F74" s="999">
        <v>18328</v>
      </c>
      <c r="G74" s="1000">
        <v>4152354.9589999998</v>
      </c>
      <c r="H74" s="999">
        <v>0</v>
      </c>
      <c r="I74" s="1000">
        <v>0</v>
      </c>
      <c r="J74" s="999">
        <v>143639</v>
      </c>
      <c r="K74" s="1000">
        <v>37262450.571999997</v>
      </c>
      <c r="L74" s="974">
        <v>0</v>
      </c>
      <c r="M74" s="975">
        <v>0</v>
      </c>
      <c r="N74" s="974">
        <v>559</v>
      </c>
      <c r="O74" s="975">
        <v>16784365.194139998</v>
      </c>
      <c r="P74" s="974">
        <v>916</v>
      </c>
      <c r="Q74" s="975">
        <v>540202.76399999997</v>
      </c>
      <c r="R74" s="974">
        <v>15788</v>
      </c>
      <c r="S74" s="975">
        <v>35478848.604829997</v>
      </c>
      <c r="T74" s="974">
        <v>3263</v>
      </c>
      <c r="U74" s="975">
        <v>1273999.37632</v>
      </c>
      <c r="V74" s="974">
        <v>0</v>
      </c>
      <c r="W74" s="975">
        <v>0</v>
      </c>
      <c r="X74" s="976">
        <v>164165</v>
      </c>
      <c r="Y74" s="1001">
        <v>21.195106269253312</v>
      </c>
      <c r="Z74" s="978">
        <v>91339866.511289999</v>
      </c>
      <c r="AA74" s="1001">
        <v>22.800102241254876</v>
      </c>
    </row>
    <row r="75" spans="1:27" s="965" customFormat="1" ht="78.75" customHeight="1">
      <c r="A75" s="980" t="s">
        <v>917</v>
      </c>
      <c r="B75" s="999">
        <v>26</v>
      </c>
      <c r="C75" s="1000">
        <v>1925</v>
      </c>
      <c r="D75" s="999">
        <v>2210</v>
      </c>
      <c r="E75" s="1000">
        <v>173465.505</v>
      </c>
      <c r="F75" s="999">
        <v>0</v>
      </c>
      <c r="G75" s="1000">
        <v>0</v>
      </c>
      <c r="H75" s="999">
        <v>13</v>
      </c>
      <c r="I75" s="1000">
        <v>3773</v>
      </c>
      <c r="J75" s="999">
        <v>2249</v>
      </c>
      <c r="K75" s="1000">
        <v>179163.505</v>
      </c>
      <c r="L75" s="974">
        <v>0</v>
      </c>
      <c r="M75" s="975">
        <v>0</v>
      </c>
      <c r="N75" s="974">
        <v>0</v>
      </c>
      <c r="O75" s="975">
        <v>0</v>
      </c>
      <c r="P75" s="974">
        <v>0</v>
      </c>
      <c r="Q75" s="975">
        <v>0</v>
      </c>
      <c r="R75" s="974">
        <v>0</v>
      </c>
      <c r="S75" s="975">
        <v>0</v>
      </c>
      <c r="T75" s="974">
        <v>0</v>
      </c>
      <c r="U75" s="975">
        <v>0</v>
      </c>
      <c r="V75" s="974">
        <v>0</v>
      </c>
      <c r="W75" s="975">
        <v>0</v>
      </c>
      <c r="X75" s="976">
        <v>2249</v>
      </c>
      <c r="Y75" s="1001">
        <v>0.29036514482106845</v>
      </c>
      <c r="Z75" s="978">
        <v>179163.505</v>
      </c>
      <c r="AA75" s="1001">
        <v>4.4722489619542664E-2</v>
      </c>
    </row>
    <row r="76" spans="1:27" s="965" customFormat="1" ht="78.75" customHeight="1">
      <c r="A76" s="980" t="s">
        <v>167</v>
      </c>
      <c r="B76" s="999">
        <v>7994</v>
      </c>
      <c r="C76" s="1000">
        <v>2244233</v>
      </c>
      <c r="D76" s="999">
        <v>16814</v>
      </c>
      <c r="E76" s="1000">
        <v>3444763</v>
      </c>
      <c r="F76" s="999">
        <v>11</v>
      </c>
      <c r="G76" s="1000">
        <v>1100</v>
      </c>
      <c r="H76" s="999">
        <v>0</v>
      </c>
      <c r="I76" s="1000">
        <v>0</v>
      </c>
      <c r="J76" s="999">
        <v>24819</v>
      </c>
      <c r="K76" s="1000">
        <v>5690096</v>
      </c>
      <c r="L76" s="974">
        <v>0</v>
      </c>
      <c r="M76" s="975">
        <v>0</v>
      </c>
      <c r="N76" s="974">
        <v>137</v>
      </c>
      <c r="O76" s="975">
        <v>20216120.449999999</v>
      </c>
      <c r="P76" s="974">
        <v>137</v>
      </c>
      <c r="Q76" s="975">
        <v>67745</v>
      </c>
      <c r="R76" s="974">
        <v>447</v>
      </c>
      <c r="S76" s="975">
        <v>920129</v>
      </c>
      <c r="T76" s="974">
        <v>0</v>
      </c>
      <c r="U76" s="975">
        <v>0</v>
      </c>
      <c r="V76" s="974">
        <v>0</v>
      </c>
      <c r="W76" s="975">
        <v>0</v>
      </c>
      <c r="X76" s="976">
        <v>25540</v>
      </c>
      <c r="Y76" s="1001">
        <v>3.2974325472343655</v>
      </c>
      <c r="Z76" s="978">
        <v>26894090.449999999</v>
      </c>
      <c r="AA76" s="1001">
        <v>6.7132571500940807</v>
      </c>
    </row>
    <row r="77" spans="1:27" s="965" customFormat="1" ht="78.75" customHeight="1">
      <c r="A77" s="980" t="s">
        <v>168</v>
      </c>
      <c r="B77" s="999">
        <v>7925</v>
      </c>
      <c r="C77" s="1000">
        <v>3811155</v>
      </c>
      <c r="D77" s="999">
        <v>19053</v>
      </c>
      <c r="E77" s="1000">
        <v>4364707</v>
      </c>
      <c r="F77" s="999">
        <v>101</v>
      </c>
      <c r="G77" s="1000">
        <v>88279</v>
      </c>
      <c r="H77" s="999">
        <v>0</v>
      </c>
      <c r="I77" s="1000">
        <v>0</v>
      </c>
      <c r="J77" s="999">
        <v>27079</v>
      </c>
      <c r="K77" s="1000">
        <v>8264141</v>
      </c>
      <c r="L77" s="974">
        <v>0</v>
      </c>
      <c r="M77" s="975">
        <v>0</v>
      </c>
      <c r="N77" s="974">
        <v>0</v>
      </c>
      <c r="O77" s="975">
        <v>6345299</v>
      </c>
      <c r="P77" s="974">
        <v>227</v>
      </c>
      <c r="Q77" s="975">
        <v>81463</v>
      </c>
      <c r="R77" s="974">
        <v>0</v>
      </c>
      <c r="S77" s="975">
        <v>0</v>
      </c>
      <c r="T77" s="974">
        <v>0</v>
      </c>
      <c r="U77" s="975">
        <v>0</v>
      </c>
      <c r="V77" s="974">
        <v>0</v>
      </c>
      <c r="W77" s="975">
        <v>0</v>
      </c>
      <c r="X77" s="976">
        <v>27306</v>
      </c>
      <c r="Y77" s="1001">
        <v>3.52543825899693</v>
      </c>
      <c r="Z77" s="978">
        <v>14690903</v>
      </c>
      <c r="AA77" s="1001">
        <v>3.6671182388355721</v>
      </c>
    </row>
    <row r="78" spans="1:27" s="965" customFormat="1" ht="78.75" customHeight="1">
      <c r="A78" s="980" t="s">
        <v>169</v>
      </c>
      <c r="B78" s="999">
        <v>0</v>
      </c>
      <c r="C78" s="1000">
        <v>0</v>
      </c>
      <c r="D78" s="999">
        <v>2</v>
      </c>
      <c r="E78" s="1000">
        <v>400</v>
      </c>
      <c r="F78" s="999">
        <v>0</v>
      </c>
      <c r="G78" s="1000">
        <v>0</v>
      </c>
      <c r="H78" s="999">
        <v>0</v>
      </c>
      <c r="I78" s="1000">
        <v>0</v>
      </c>
      <c r="J78" s="999">
        <v>2</v>
      </c>
      <c r="K78" s="1000">
        <v>400</v>
      </c>
      <c r="L78" s="974">
        <v>0</v>
      </c>
      <c r="M78" s="975">
        <v>0</v>
      </c>
      <c r="N78" s="974">
        <v>0</v>
      </c>
      <c r="O78" s="975">
        <v>0</v>
      </c>
      <c r="P78" s="974">
        <v>1</v>
      </c>
      <c r="Q78" s="975">
        <v>200</v>
      </c>
      <c r="R78" s="974">
        <v>0</v>
      </c>
      <c r="S78" s="975">
        <v>0</v>
      </c>
      <c r="T78" s="974">
        <v>0</v>
      </c>
      <c r="U78" s="975">
        <v>0</v>
      </c>
      <c r="V78" s="974">
        <v>0</v>
      </c>
      <c r="W78" s="975">
        <v>0</v>
      </c>
      <c r="X78" s="976">
        <v>3</v>
      </c>
      <c r="Y78" s="1001">
        <v>3.8732567117083386E-4</v>
      </c>
      <c r="Z78" s="978">
        <v>600</v>
      </c>
      <c r="AA78" s="1001">
        <v>1.4977098026590626E-4</v>
      </c>
    </row>
    <row r="79" spans="1:27" s="965" customFormat="1" ht="78.75" customHeight="1">
      <c r="A79" s="980" t="s">
        <v>170</v>
      </c>
      <c r="B79" s="999">
        <v>144</v>
      </c>
      <c r="C79" s="1000">
        <v>96883.03</v>
      </c>
      <c r="D79" s="999">
        <v>219</v>
      </c>
      <c r="E79" s="1000">
        <v>59016.04</v>
      </c>
      <c r="F79" s="999">
        <v>0</v>
      </c>
      <c r="G79" s="1000">
        <v>0</v>
      </c>
      <c r="H79" s="999">
        <v>0</v>
      </c>
      <c r="I79" s="1000">
        <v>0</v>
      </c>
      <c r="J79" s="999">
        <v>363</v>
      </c>
      <c r="K79" s="1000">
        <v>155899.07</v>
      </c>
      <c r="L79" s="974">
        <v>0</v>
      </c>
      <c r="M79" s="975">
        <v>0</v>
      </c>
      <c r="N79" s="974">
        <v>0</v>
      </c>
      <c r="O79" s="975">
        <v>12802429</v>
      </c>
      <c r="P79" s="974">
        <v>161</v>
      </c>
      <c r="Q79" s="975">
        <v>41874.129999999997</v>
      </c>
      <c r="R79" s="974">
        <v>0</v>
      </c>
      <c r="S79" s="975">
        <v>0</v>
      </c>
      <c r="T79" s="974">
        <v>0</v>
      </c>
      <c r="U79" s="975">
        <v>0</v>
      </c>
      <c r="V79" s="974">
        <v>0</v>
      </c>
      <c r="W79" s="975">
        <v>0</v>
      </c>
      <c r="X79" s="976">
        <v>524</v>
      </c>
      <c r="Y79" s="1001">
        <v>6.7652883897838981E-2</v>
      </c>
      <c r="Z79" s="978">
        <v>13000202.200000001</v>
      </c>
      <c r="AA79" s="1001">
        <v>3.2450883785816522</v>
      </c>
    </row>
    <row r="80" spans="1:27" s="965" customFormat="1" ht="78.75" customHeight="1">
      <c r="A80" s="980" t="s">
        <v>171</v>
      </c>
      <c r="B80" s="999">
        <v>15697</v>
      </c>
      <c r="C80" s="1000">
        <v>6268193.7709999997</v>
      </c>
      <c r="D80" s="999">
        <v>65185</v>
      </c>
      <c r="E80" s="1000">
        <v>11329553.071</v>
      </c>
      <c r="F80" s="999">
        <v>185</v>
      </c>
      <c r="G80" s="1000">
        <v>47800</v>
      </c>
      <c r="H80" s="999">
        <v>0</v>
      </c>
      <c r="I80" s="1000">
        <v>0</v>
      </c>
      <c r="J80" s="999">
        <v>81067</v>
      </c>
      <c r="K80" s="1000">
        <v>17645546.842</v>
      </c>
      <c r="L80" s="974">
        <v>1432</v>
      </c>
      <c r="M80" s="975">
        <v>161552.67300000001</v>
      </c>
      <c r="N80" s="974">
        <v>3778</v>
      </c>
      <c r="O80" s="975">
        <v>21833841.454</v>
      </c>
      <c r="P80" s="974">
        <v>661</v>
      </c>
      <c r="Q80" s="975">
        <v>211012.97099999999</v>
      </c>
      <c r="R80" s="974">
        <v>3773</v>
      </c>
      <c r="S80" s="975">
        <v>7147632.4550000001</v>
      </c>
      <c r="T80" s="974">
        <v>0</v>
      </c>
      <c r="U80" s="975">
        <v>0</v>
      </c>
      <c r="V80" s="974">
        <v>0</v>
      </c>
      <c r="W80" s="975">
        <v>0</v>
      </c>
      <c r="X80" s="976">
        <v>90711</v>
      </c>
      <c r="Y80" s="1001">
        <v>11.711566319192503</v>
      </c>
      <c r="Z80" s="978">
        <v>46999586.394999996</v>
      </c>
      <c r="AA80" s="1001">
        <v>11.73195687745217</v>
      </c>
    </row>
    <row r="81" spans="1:27" s="965" customFormat="1" ht="78.75" customHeight="1">
      <c r="A81" s="980" t="s">
        <v>172</v>
      </c>
      <c r="B81" s="999">
        <v>821</v>
      </c>
      <c r="C81" s="1000">
        <v>190718.97700000001</v>
      </c>
      <c r="D81" s="999">
        <v>3303</v>
      </c>
      <c r="E81" s="1000">
        <v>485634.22499999998</v>
      </c>
      <c r="F81" s="999">
        <v>0</v>
      </c>
      <c r="G81" s="1000">
        <v>0</v>
      </c>
      <c r="H81" s="999">
        <v>0</v>
      </c>
      <c r="I81" s="1000">
        <v>0</v>
      </c>
      <c r="J81" s="999">
        <v>4124</v>
      </c>
      <c r="K81" s="1000">
        <v>676353.20200000005</v>
      </c>
      <c r="L81" s="974">
        <v>0</v>
      </c>
      <c r="M81" s="975">
        <v>0</v>
      </c>
      <c r="N81" s="974">
        <v>0</v>
      </c>
      <c r="O81" s="975">
        <v>5537266.9019999998</v>
      </c>
      <c r="P81" s="974">
        <v>21</v>
      </c>
      <c r="Q81" s="975">
        <v>4242.683</v>
      </c>
      <c r="R81" s="974">
        <v>1626</v>
      </c>
      <c r="S81" s="975">
        <v>1165929.3330000001</v>
      </c>
      <c r="T81" s="974">
        <v>0</v>
      </c>
      <c r="U81" s="975">
        <v>0</v>
      </c>
      <c r="V81" s="974">
        <v>0</v>
      </c>
      <c r="W81" s="975">
        <v>0</v>
      </c>
      <c r="X81" s="976">
        <v>5771</v>
      </c>
      <c r="Y81" s="1001">
        <v>0.74508548277562736</v>
      </c>
      <c r="Z81" s="978">
        <v>7383792.120000001</v>
      </c>
      <c r="AA81" s="1001">
        <v>1.843129639820124</v>
      </c>
    </row>
    <row r="82" spans="1:27" s="965" customFormat="1" ht="78.75" customHeight="1">
      <c r="A82" s="980" t="s">
        <v>173</v>
      </c>
      <c r="B82" s="999">
        <v>104675</v>
      </c>
      <c r="C82" s="1000">
        <v>30666525.199999999</v>
      </c>
      <c r="D82" s="999">
        <v>19647</v>
      </c>
      <c r="E82" s="1000">
        <v>3818862.66</v>
      </c>
      <c r="F82" s="999">
        <v>0</v>
      </c>
      <c r="G82" s="1000">
        <v>0</v>
      </c>
      <c r="H82" s="999">
        <v>0</v>
      </c>
      <c r="I82" s="1000">
        <v>0</v>
      </c>
      <c r="J82" s="999">
        <v>124322</v>
      </c>
      <c r="K82" s="1000">
        <v>34485387.859999999</v>
      </c>
      <c r="L82" s="974">
        <v>0</v>
      </c>
      <c r="M82" s="975">
        <v>0</v>
      </c>
      <c r="N82" s="974">
        <v>0</v>
      </c>
      <c r="O82" s="975">
        <v>27752509.789999999</v>
      </c>
      <c r="P82" s="974">
        <v>839</v>
      </c>
      <c r="Q82" s="975">
        <v>211018.16</v>
      </c>
      <c r="R82" s="974">
        <v>1274</v>
      </c>
      <c r="S82" s="975">
        <v>1268855.1499999999</v>
      </c>
      <c r="T82" s="974">
        <v>1663</v>
      </c>
      <c r="U82" s="975">
        <v>432248.12</v>
      </c>
      <c r="V82" s="974">
        <v>0</v>
      </c>
      <c r="W82" s="975">
        <v>0</v>
      </c>
      <c r="X82" s="976">
        <v>128098</v>
      </c>
      <c r="Y82" s="1001">
        <v>16.538547941880491</v>
      </c>
      <c r="Z82" s="978">
        <v>64150019.079999991</v>
      </c>
      <c r="AA82" s="1001">
        <v>16.013018736146982</v>
      </c>
    </row>
    <row r="83" spans="1:27" s="965" customFormat="1" ht="78.75" customHeight="1">
      <c r="A83" s="980" t="s">
        <v>909</v>
      </c>
      <c r="B83" s="999">
        <v>112</v>
      </c>
      <c r="C83" s="1000">
        <v>30099.876</v>
      </c>
      <c r="D83" s="999">
        <v>276</v>
      </c>
      <c r="E83" s="1000">
        <v>60768.61</v>
      </c>
      <c r="F83" s="999">
        <v>120</v>
      </c>
      <c r="G83" s="1000">
        <v>14350</v>
      </c>
      <c r="H83" s="999">
        <v>0</v>
      </c>
      <c r="I83" s="1000">
        <v>0</v>
      </c>
      <c r="J83" s="999">
        <v>508</v>
      </c>
      <c r="K83" s="1000">
        <v>105218.486</v>
      </c>
      <c r="L83" s="974">
        <v>3</v>
      </c>
      <c r="M83" s="975">
        <v>110</v>
      </c>
      <c r="N83" s="974">
        <v>0</v>
      </c>
      <c r="O83" s="975">
        <v>0</v>
      </c>
      <c r="P83" s="974">
        <v>3</v>
      </c>
      <c r="Q83" s="975">
        <v>400</v>
      </c>
      <c r="R83" s="974">
        <v>13</v>
      </c>
      <c r="S83" s="975">
        <v>9060</v>
      </c>
      <c r="T83" s="974">
        <v>0</v>
      </c>
      <c r="U83" s="975">
        <v>0</v>
      </c>
      <c r="V83" s="974">
        <v>9</v>
      </c>
      <c r="W83" s="975">
        <v>17000</v>
      </c>
      <c r="X83" s="976">
        <v>536</v>
      </c>
      <c r="Y83" s="1001">
        <v>6.9202186582522321E-2</v>
      </c>
      <c r="Z83" s="978">
        <v>131788.486</v>
      </c>
      <c r="AA83" s="1001">
        <v>3.2896817893299436E-2</v>
      </c>
    </row>
    <row r="84" spans="1:27" s="965" customFormat="1" ht="78.75" customHeight="1">
      <c r="A84" s="980" t="s">
        <v>174</v>
      </c>
      <c r="B84" s="999">
        <v>12337</v>
      </c>
      <c r="C84" s="1000">
        <v>8170037</v>
      </c>
      <c r="D84" s="999">
        <v>31920</v>
      </c>
      <c r="E84" s="1000">
        <v>13166843</v>
      </c>
      <c r="F84" s="999">
        <v>2247</v>
      </c>
      <c r="G84" s="1000">
        <v>7206650</v>
      </c>
      <c r="H84" s="999">
        <v>0</v>
      </c>
      <c r="I84" s="1000">
        <v>0</v>
      </c>
      <c r="J84" s="999">
        <v>46504</v>
      </c>
      <c r="K84" s="1000">
        <v>28543530</v>
      </c>
      <c r="L84" s="974">
        <v>65</v>
      </c>
      <c r="M84" s="975">
        <v>4403</v>
      </c>
      <c r="N84" s="974">
        <v>0</v>
      </c>
      <c r="O84" s="975">
        <v>20282748</v>
      </c>
      <c r="P84" s="974">
        <v>234</v>
      </c>
      <c r="Q84" s="975">
        <v>133845</v>
      </c>
      <c r="R84" s="974">
        <v>378</v>
      </c>
      <c r="S84" s="975">
        <v>837140</v>
      </c>
      <c r="T84" s="974">
        <v>46</v>
      </c>
      <c r="U84" s="975">
        <v>30264</v>
      </c>
      <c r="V84" s="974">
        <v>9</v>
      </c>
      <c r="W84" s="975">
        <v>8900</v>
      </c>
      <c r="X84" s="976">
        <v>47236</v>
      </c>
      <c r="Y84" s="1001">
        <v>6.0985718011418362</v>
      </c>
      <c r="Z84" s="978">
        <v>49840830</v>
      </c>
      <c r="AA84" s="1001">
        <v>12.441183277277315</v>
      </c>
    </row>
    <row r="85" spans="1:27" s="997" customFormat="1" ht="78.75" customHeight="1">
      <c r="A85" s="980" t="s">
        <v>175</v>
      </c>
      <c r="B85" s="974">
        <v>5711</v>
      </c>
      <c r="C85" s="975">
        <v>806773.04</v>
      </c>
      <c r="D85" s="974">
        <v>10263</v>
      </c>
      <c r="E85" s="975">
        <v>1739596.24</v>
      </c>
      <c r="F85" s="974">
        <v>2</v>
      </c>
      <c r="G85" s="975">
        <v>96625.600000000006</v>
      </c>
      <c r="H85" s="974">
        <v>0</v>
      </c>
      <c r="I85" s="975">
        <v>0</v>
      </c>
      <c r="J85" s="999">
        <v>15976</v>
      </c>
      <c r="K85" s="1000">
        <v>2642994.88</v>
      </c>
      <c r="L85" s="974">
        <v>28685</v>
      </c>
      <c r="M85" s="975">
        <v>3399897.48</v>
      </c>
      <c r="N85" s="974">
        <v>166</v>
      </c>
      <c r="O85" s="975">
        <v>1650361.59</v>
      </c>
      <c r="P85" s="974">
        <v>29</v>
      </c>
      <c r="Q85" s="975">
        <v>20609.939999999999</v>
      </c>
      <c r="R85" s="974">
        <v>0</v>
      </c>
      <c r="S85" s="975">
        <v>0</v>
      </c>
      <c r="T85" s="974">
        <v>0</v>
      </c>
      <c r="U85" s="975">
        <v>0</v>
      </c>
      <c r="V85" s="974">
        <v>0</v>
      </c>
      <c r="W85" s="975">
        <v>0</v>
      </c>
      <c r="X85" s="976">
        <v>44856</v>
      </c>
      <c r="Y85" s="1002">
        <v>5.7912934353463079</v>
      </c>
      <c r="Z85" s="978">
        <v>7713863.8899999997</v>
      </c>
      <c r="AA85" s="1002">
        <v>1.9255215940717949</v>
      </c>
    </row>
    <row r="86" spans="1:27" s="965" customFormat="1" ht="78.75" customHeight="1">
      <c r="A86" s="982" t="s">
        <v>176</v>
      </c>
      <c r="B86" s="999">
        <v>1279</v>
      </c>
      <c r="C86" s="1000">
        <v>385118.96922000003</v>
      </c>
      <c r="D86" s="999">
        <v>545</v>
      </c>
      <c r="E86" s="1000">
        <v>106145.70477</v>
      </c>
      <c r="F86" s="999">
        <v>25</v>
      </c>
      <c r="G86" s="1000">
        <v>23760</v>
      </c>
      <c r="H86" s="999">
        <v>0</v>
      </c>
      <c r="I86" s="1000">
        <v>0</v>
      </c>
      <c r="J86" s="999">
        <v>1849</v>
      </c>
      <c r="K86" s="1000">
        <v>515024.67398999998</v>
      </c>
      <c r="L86" s="974">
        <v>5</v>
      </c>
      <c r="M86" s="975">
        <v>221.55</v>
      </c>
      <c r="N86" s="974">
        <v>2</v>
      </c>
      <c r="O86" s="975">
        <v>5948.433</v>
      </c>
      <c r="P86" s="974">
        <v>7</v>
      </c>
      <c r="Q86" s="975">
        <v>1730.6878899999999</v>
      </c>
      <c r="R86" s="974">
        <v>0</v>
      </c>
      <c r="S86" s="975">
        <v>0</v>
      </c>
      <c r="T86" s="974">
        <v>0</v>
      </c>
      <c r="U86" s="975">
        <v>0</v>
      </c>
      <c r="V86" s="974">
        <v>0</v>
      </c>
      <c r="W86" s="975">
        <v>0</v>
      </c>
      <c r="X86" s="976">
        <v>1863</v>
      </c>
      <c r="Y86" s="977">
        <v>0.24052924179708782</v>
      </c>
      <c r="Z86" s="978">
        <v>522925.34487999999</v>
      </c>
      <c r="AA86" s="977">
        <v>0.13053173584760785</v>
      </c>
    </row>
    <row r="87" spans="1:27" s="965" customFormat="1" ht="78.75" customHeight="1">
      <c r="A87" s="980" t="s">
        <v>177</v>
      </c>
      <c r="B87" s="999">
        <v>1142</v>
      </c>
      <c r="C87" s="1000">
        <v>343746</v>
      </c>
      <c r="D87" s="999">
        <v>10799</v>
      </c>
      <c r="E87" s="1000">
        <v>2125253.4210000001</v>
      </c>
      <c r="F87" s="999">
        <v>21</v>
      </c>
      <c r="G87" s="1000">
        <v>2650</v>
      </c>
      <c r="H87" s="999">
        <v>246</v>
      </c>
      <c r="I87" s="1000">
        <v>55229.665999999997</v>
      </c>
      <c r="J87" s="999">
        <v>12208</v>
      </c>
      <c r="K87" s="1000">
        <v>2526879.0869999998</v>
      </c>
      <c r="L87" s="974">
        <v>0</v>
      </c>
      <c r="M87" s="975">
        <v>0</v>
      </c>
      <c r="N87" s="974">
        <v>10993</v>
      </c>
      <c r="O87" s="975">
        <v>13297578.91399</v>
      </c>
      <c r="P87" s="974">
        <v>1044</v>
      </c>
      <c r="Q87" s="975">
        <v>240193.27100000001</v>
      </c>
      <c r="R87" s="974">
        <v>821</v>
      </c>
      <c r="S87" s="975">
        <v>1941499.5660000001</v>
      </c>
      <c r="T87" s="974">
        <v>0</v>
      </c>
      <c r="U87" s="975">
        <v>0</v>
      </c>
      <c r="V87" s="974">
        <v>0</v>
      </c>
      <c r="W87" s="975">
        <v>0</v>
      </c>
      <c r="X87" s="976">
        <v>25066</v>
      </c>
      <c r="Y87" s="1001">
        <v>3.236235091189374</v>
      </c>
      <c r="Z87" s="978">
        <v>18006150.837990001</v>
      </c>
      <c r="AA87" s="1001">
        <v>4.4946647697025535</v>
      </c>
    </row>
    <row r="88" spans="1:27" s="965" customFormat="1" ht="78.75" customHeight="1">
      <c r="A88" s="980" t="s">
        <v>178</v>
      </c>
      <c r="B88" s="999">
        <v>306</v>
      </c>
      <c r="C88" s="1000">
        <v>28110</v>
      </c>
      <c r="D88" s="999">
        <v>1342</v>
      </c>
      <c r="E88" s="1000">
        <v>119870</v>
      </c>
      <c r="F88" s="999">
        <v>20</v>
      </c>
      <c r="G88" s="1000">
        <v>14684</v>
      </c>
      <c r="H88" s="999">
        <v>0</v>
      </c>
      <c r="I88" s="1000">
        <v>0</v>
      </c>
      <c r="J88" s="999">
        <v>1668</v>
      </c>
      <c r="K88" s="1000">
        <v>162664</v>
      </c>
      <c r="L88" s="974">
        <v>14</v>
      </c>
      <c r="M88" s="975">
        <v>549</v>
      </c>
      <c r="N88" s="974">
        <v>0</v>
      </c>
      <c r="O88" s="975">
        <v>775114</v>
      </c>
      <c r="P88" s="974">
        <v>0</v>
      </c>
      <c r="Q88" s="975">
        <v>0</v>
      </c>
      <c r="R88" s="974">
        <v>0</v>
      </c>
      <c r="S88" s="975">
        <v>0</v>
      </c>
      <c r="T88" s="974">
        <v>0</v>
      </c>
      <c r="U88" s="975">
        <v>0</v>
      </c>
      <c r="V88" s="974">
        <v>0</v>
      </c>
      <c r="W88" s="975">
        <v>0</v>
      </c>
      <c r="X88" s="976">
        <v>1682</v>
      </c>
      <c r="Y88" s="977">
        <v>0.21716059296978085</v>
      </c>
      <c r="Z88" s="978">
        <v>938327</v>
      </c>
      <c r="AA88" s="977">
        <v>0.23422359099994505</v>
      </c>
    </row>
    <row r="89" spans="1:27" s="997" customFormat="1" ht="78.75" hidden="1" customHeight="1">
      <c r="A89" s="980" t="s">
        <v>179</v>
      </c>
      <c r="B89" s="974"/>
      <c r="C89" s="975"/>
      <c r="D89" s="974"/>
      <c r="E89" s="975"/>
      <c r="F89" s="974"/>
      <c r="G89" s="975"/>
      <c r="H89" s="974"/>
      <c r="I89" s="975"/>
      <c r="J89" s="999"/>
      <c r="K89" s="1000"/>
      <c r="L89" s="974"/>
      <c r="M89" s="975"/>
      <c r="N89" s="974"/>
      <c r="O89" s="975"/>
      <c r="P89" s="974"/>
      <c r="Q89" s="975"/>
      <c r="R89" s="974"/>
      <c r="S89" s="975"/>
      <c r="T89" s="974"/>
      <c r="U89" s="975"/>
      <c r="V89" s="974"/>
      <c r="W89" s="975"/>
      <c r="X89" s="976">
        <v>0</v>
      </c>
      <c r="Y89" s="1002">
        <v>0</v>
      </c>
      <c r="Z89" s="978">
        <v>0</v>
      </c>
      <c r="AA89" s="1002">
        <v>0</v>
      </c>
    </row>
    <row r="90" spans="1:27" s="965" customFormat="1" ht="78.75" customHeight="1">
      <c r="A90" s="980" t="s">
        <v>714</v>
      </c>
      <c r="B90" s="999">
        <v>100</v>
      </c>
      <c r="C90" s="1000">
        <v>38191.671999999999</v>
      </c>
      <c r="D90" s="999">
        <v>498</v>
      </c>
      <c r="E90" s="1000">
        <v>64640.803</v>
      </c>
      <c r="F90" s="999">
        <v>1</v>
      </c>
      <c r="G90" s="1000">
        <v>1800</v>
      </c>
      <c r="H90" s="999">
        <v>0</v>
      </c>
      <c r="I90" s="1000">
        <v>0</v>
      </c>
      <c r="J90" s="999">
        <v>599</v>
      </c>
      <c r="K90" s="1000">
        <v>104632.47500000001</v>
      </c>
      <c r="L90" s="974">
        <v>0</v>
      </c>
      <c r="M90" s="975">
        <v>0</v>
      </c>
      <c r="N90" s="974">
        <v>0</v>
      </c>
      <c r="O90" s="975">
        <v>286694.92</v>
      </c>
      <c r="P90" s="974">
        <v>3</v>
      </c>
      <c r="Q90" s="975">
        <v>81.782000000000011</v>
      </c>
      <c r="R90" s="974">
        <v>0</v>
      </c>
      <c r="S90" s="975">
        <v>0</v>
      </c>
      <c r="T90" s="974">
        <v>0</v>
      </c>
      <c r="U90" s="975">
        <v>0</v>
      </c>
      <c r="V90" s="974">
        <v>0</v>
      </c>
      <c r="W90" s="975">
        <v>0</v>
      </c>
      <c r="X90" s="976">
        <v>602</v>
      </c>
      <c r="Y90" s="1001">
        <v>7.7723351348280664E-2</v>
      </c>
      <c r="Z90" s="978">
        <v>391409.17700000003</v>
      </c>
      <c r="AA90" s="1001">
        <v>9.77028935406027E-2</v>
      </c>
    </row>
    <row r="91" spans="1:27" s="965" customFormat="1" ht="78.75" customHeight="1">
      <c r="A91" s="980" t="s">
        <v>180</v>
      </c>
      <c r="B91" s="999">
        <v>1871</v>
      </c>
      <c r="C91" s="1000">
        <v>372165.2</v>
      </c>
      <c r="D91" s="999">
        <v>3341</v>
      </c>
      <c r="E91" s="1000">
        <v>529954.9</v>
      </c>
      <c r="F91" s="999">
        <v>0</v>
      </c>
      <c r="G91" s="1000">
        <v>0</v>
      </c>
      <c r="H91" s="999">
        <v>0</v>
      </c>
      <c r="I91" s="1000">
        <v>0</v>
      </c>
      <c r="J91" s="999">
        <v>5212</v>
      </c>
      <c r="K91" s="1000">
        <v>902120.10000000009</v>
      </c>
      <c r="L91" s="974">
        <v>0</v>
      </c>
      <c r="M91" s="975">
        <v>0</v>
      </c>
      <c r="N91" s="974">
        <v>0</v>
      </c>
      <c r="O91" s="975">
        <v>5698577.3200000003</v>
      </c>
      <c r="P91" s="974">
        <v>23</v>
      </c>
      <c r="Q91" s="975">
        <v>3001.97</v>
      </c>
      <c r="R91" s="974">
        <v>0</v>
      </c>
      <c r="S91" s="975">
        <v>0</v>
      </c>
      <c r="T91" s="974">
        <v>0</v>
      </c>
      <c r="U91" s="975">
        <v>0</v>
      </c>
      <c r="V91" s="974">
        <v>0</v>
      </c>
      <c r="W91" s="975">
        <v>0</v>
      </c>
      <c r="X91" s="976">
        <v>5235</v>
      </c>
      <c r="Y91" s="1001">
        <v>0.67588329619310505</v>
      </c>
      <c r="Z91" s="978">
        <v>6603699.3899999997</v>
      </c>
      <c r="AA91" s="1001">
        <v>1.6484042183694454</v>
      </c>
    </row>
    <row r="92" spans="1:27" s="965" customFormat="1" ht="78.75" customHeight="1">
      <c r="A92" s="980" t="s">
        <v>181</v>
      </c>
      <c r="B92" s="999">
        <v>54137</v>
      </c>
      <c r="C92" s="1000">
        <v>9582800.8249999993</v>
      </c>
      <c r="D92" s="999">
        <v>127661</v>
      </c>
      <c r="E92" s="1000">
        <v>20266488.337000001</v>
      </c>
      <c r="F92" s="999">
        <v>63</v>
      </c>
      <c r="G92" s="1000">
        <v>63365</v>
      </c>
      <c r="H92" s="999">
        <v>0</v>
      </c>
      <c r="I92" s="1000">
        <v>0</v>
      </c>
      <c r="J92" s="999">
        <v>181861</v>
      </c>
      <c r="K92" s="1000">
        <v>29912654.162</v>
      </c>
      <c r="L92" s="974">
        <v>9222</v>
      </c>
      <c r="M92" s="975">
        <v>211949.01800000001</v>
      </c>
      <c r="N92" s="974">
        <v>0</v>
      </c>
      <c r="O92" s="975">
        <v>15439773.528999999</v>
      </c>
      <c r="P92" s="974">
        <v>641</v>
      </c>
      <c r="Q92" s="975">
        <v>286498.82</v>
      </c>
      <c r="R92" s="974">
        <v>46</v>
      </c>
      <c r="S92" s="975">
        <v>45897.472630000004</v>
      </c>
      <c r="T92" s="974">
        <v>426</v>
      </c>
      <c r="U92" s="975">
        <v>351023.81695000001</v>
      </c>
      <c r="V92" s="974">
        <v>0</v>
      </c>
      <c r="W92" s="975">
        <v>0</v>
      </c>
      <c r="X92" s="976">
        <v>192196</v>
      </c>
      <c r="Y92" s="1001">
        <v>24.81414823211653</v>
      </c>
      <c r="Z92" s="978">
        <v>46247796.818580002</v>
      </c>
      <c r="AA92" s="1001">
        <v>11.544296441095312</v>
      </c>
    </row>
    <row r="93" spans="1:27" s="965" customFormat="1" ht="78.75" customHeight="1">
      <c r="A93" s="980" t="s">
        <v>182</v>
      </c>
      <c r="B93" s="974">
        <v>2992</v>
      </c>
      <c r="C93" s="975">
        <v>1031198.765</v>
      </c>
      <c r="D93" s="974">
        <v>2167</v>
      </c>
      <c r="E93" s="975">
        <v>574753.59100000001</v>
      </c>
      <c r="F93" s="974">
        <v>30</v>
      </c>
      <c r="G93" s="975">
        <v>4311.9589999999998</v>
      </c>
      <c r="H93" s="974">
        <v>0</v>
      </c>
      <c r="I93" s="975">
        <v>0</v>
      </c>
      <c r="J93" s="999">
        <v>5189</v>
      </c>
      <c r="K93" s="1000">
        <v>1610264.3150000002</v>
      </c>
      <c r="L93" s="974">
        <v>38</v>
      </c>
      <c r="M93" s="975">
        <v>4712.9989999999998</v>
      </c>
      <c r="N93" s="974">
        <v>0</v>
      </c>
      <c r="O93" s="975">
        <v>0</v>
      </c>
      <c r="P93" s="974">
        <v>52</v>
      </c>
      <c r="Q93" s="975">
        <v>26858.705999999998</v>
      </c>
      <c r="R93" s="974">
        <v>0</v>
      </c>
      <c r="S93" s="975">
        <v>0</v>
      </c>
      <c r="T93" s="974">
        <v>0</v>
      </c>
      <c r="U93" s="975">
        <v>0</v>
      </c>
      <c r="V93" s="974">
        <v>0</v>
      </c>
      <c r="W93" s="975">
        <v>0</v>
      </c>
      <c r="X93" s="976">
        <v>5279</v>
      </c>
      <c r="Y93" s="1002">
        <v>0.68156407270361063</v>
      </c>
      <c r="Z93" s="978">
        <v>1641836.0200000003</v>
      </c>
      <c r="AA93" s="1002">
        <v>0.40983231691879024</v>
      </c>
    </row>
    <row r="94" spans="1:27" s="965" customFormat="1" ht="78.75" customHeight="1">
      <c r="A94" s="984" t="s">
        <v>916</v>
      </c>
      <c r="B94" s="999">
        <v>1374</v>
      </c>
      <c r="C94" s="1000">
        <v>561540</v>
      </c>
      <c r="D94" s="999">
        <v>1932</v>
      </c>
      <c r="E94" s="1000">
        <v>481268</v>
      </c>
      <c r="F94" s="999">
        <v>51</v>
      </c>
      <c r="G94" s="1000">
        <v>14151</v>
      </c>
      <c r="H94" s="999">
        <v>0</v>
      </c>
      <c r="I94" s="1000">
        <v>0</v>
      </c>
      <c r="J94" s="999">
        <v>3357</v>
      </c>
      <c r="K94" s="1000">
        <v>1056959</v>
      </c>
      <c r="L94" s="974">
        <v>0</v>
      </c>
      <c r="M94" s="975">
        <v>0</v>
      </c>
      <c r="N94" s="974">
        <v>0</v>
      </c>
      <c r="O94" s="975">
        <v>51758</v>
      </c>
      <c r="P94" s="974">
        <v>78</v>
      </c>
      <c r="Q94" s="975">
        <v>32431</v>
      </c>
      <c r="R94" s="974">
        <v>0</v>
      </c>
      <c r="S94" s="975">
        <v>0</v>
      </c>
      <c r="T94" s="974">
        <v>0</v>
      </c>
      <c r="U94" s="975">
        <v>0</v>
      </c>
      <c r="V94" s="974">
        <v>0</v>
      </c>
      <c r="W94" s="975">
        <v>0</v>
      </c>
      <c r="X94" s="976">
        <v>3435</v>
      </c>
      <c r="Y94" s="1001">
        <v>0.44348789349060475</v>
      </c>
      <c r="Z94" s="978">
        <v>1141148</v>
      </c>
      <c r="AA94" s="1001">
        <v>0.28485142431413069</v>
      </c>
    </row>
    <row r="95" spans="1:27" s="965" customFormat="1" ht="78.75" customHeight="1">
      <c r="A95" s="1538" t="s">
        <v>267</v>
      </c>
      <c r="B95" s="985">
        <v>298803</v>
      </c>
      <c r="C95" s="987">
        <v>84112335.78422001</v>
      </c>
      <c r="D95" s="985">
        <v>364437</v>
      </c>
      <c r="E95" s="987">
        <v>77604562.311770007</v>
      </c>
      <c r="F95" s="985">
        <v>21205</v>
      </c>
      <c r="G95" s="987">
        <v>11731881.517999999</v>
      </c>
      <c r="H95" s="985">
        <v>259</v>
      </c>
      <c r="I95" s="987">
        <v>59002.665999999997</v>
      </c>
      <c r="J95" s="985">
        <v>684704</v>
      </c>
      <c r="K95" s="987">
        <v>173507782.27999002</v>
      </c>
      <c r="L95" s="985">
        <v>39464</v>
      </c>
      <c r="M95" s="987">
        <v>3783395.7199999997</v>
      </c>
      <c r="N95" s="985">
        <v>15635</v>
      </c>
      <c r="O95" s="987">
        <v>170463682.61226994</v>
      </c>
      <c r="P95" s="985">
        <v>5157</v>
      </c>
      <c r="Q95" s="987">
        <v>1928365.6548899997</v>
      </c>
      <c r="R95" s="985">
        <v>24166</v>
      </c>
      <c r="S95" s="987">
        <v>48814991.581459992</v>
      </c>
      <c r="T95" s="985">
        <v>5398</v>
      </c>
      <c r="U95" s="987">
        <v>2087535.3132699998</v>
      </c>
      <c r="V95" s="985">
        <v>18</v>
      </c>
      <c r="W95" s="987">
        <v>25900</v>
      </c>
      <c r="X95" s="985">
        <v>774542</v>
      </c>
      <c r="Y95" s="1004">
        <v>100</v>
      </c>
      <c r="Z95" s="987">
        <v>400611653.1618799</v>
      </c>
      <c r="AA95" s="1004">
        <v>100</v>
      </c>
    </row>
    <row r="96" spans="1:27" ht="50.25" customHeight="1">
      <c r="A96" s="989"/>
      <c r="B96" s="1005"/>
      <c r="C96" s="1006"/>
      <c r="D96" s="1005"/>
      <c r="E96" s="1006"/>
      <c r="F96" s="1005"/>
      <c r="G96" s="1006"/>
      <c r="H96" s="1005"/>
      <c r="I96" s="1006"/>
      <c r="J96" s="990">
        <v>684704</v>
      </c>
      <c r="K96" s="990">
        <v>173507782.27999002</v>
      </c>
      <c r="L96" s="1005"/>
      <c r="M96" s="1006"/>
      <c r="N96" s="1007"/>
      <c r="O96" s="1008"/>
      <c r="P96" s="1007"/>
      <c r="Q96" s="1008"/>
      <c r="R96" s="1007"/>
      <c r="S96" s="1008"/>
      <c r="T96" s="1007"/>
      <c r="U96" s="1008"/>
      <c r="V96" s="1007"/>
      <c r="W96" s="1008"/>
      <c r="X96" s="990">
        <v>774542</v>
      </c>
      <c r="Y96" s="994"/>
      <c r="Z96" s="990">
        <v>400611653.16187996</v>
      </c>
      <c r="AA96" s="1009"/>
    </row>
    <row r="97" spans="1:27">
      <c r="A97" s="959" t="s">
        <v>873</v>
      </c>
    </row>
    <row r="98" spans="1:27">
      <c r="A98" s="963" t="s">
        <v>874</v>
      </c>
    </row>
    <row r="99" spans="1:27">
      <c r="A99" s="964"/>
      <c r="X99" s="1737" t="s">
        <v>497</v>
      </c>
      <c r="Y99" s="1737"/>
      <c r="Z99" s="1738"/>
      <c r="AA99" s="1737"/>
    </row>
    <row r="100" spans="1:27" ht="50.25" customHeight="1">
      <c r="A100" s="1722" t="s">
        <v>278</v>
      </c>
      <c r="B100" s="1725" t="s">
        <v>662</v>
      </c>
      <c r="C100" s="1726"/>
      <c r="D100" s="1727"/>
      <c r="E100" s="1726"/>
      <c r="F100" s="1727"/>
      <c r="G100" s="1726"/>
      <c r="H100" s="1727"/>
      <c r="I100" s="1726"/>
      <c r="J100" s="1727"/>
      <c r="K100" s="1726"/>
      <c r="L100" s="1727"/>
      <c r="M100" s="1726"/>
      <c r="N100" s="1727"/>
      <c r="O100" s="1728"/>
      <c r="P100" s="1729" t="s">
        <v>669</v>
      </c>
      <c r="Q100" s="1730"/>
      <c r="R100" s="1729" t="s">
        <v>564</v>
      </c>
      <c r="S100" s="1730"/>
      <c r="T100" s="1729" t="s">
        <v>565</v>
      </c>
      <c r="U100" s="1730"/>
      <c r="V100" s="1729" t="s">
        <v>501</v>
      </c>
      <c r="W100" s="1730"/>
      <c r="X100" s="1739" t="s">
        <v>668</v>
      </c>
      <c r="Y100" s="1740"/>
      <c r="Z100" s="1741"/>
      <c r="AA100" s="1742"/>
    </row>
    <row r="101" spans="1:27" ht="50.25" customHeight="1">
      <c r="A101" s="1723"/>
      <c r="B101" s="1747" t="s">
        <v>198</v>
      </c>
      <c r="C101" s="1748"/>
      <c r="D101" s="1749"/>
      <c r="E101" s="1748"/>
      <c r="F101" s="1749"/>
      <c r="G101" s="1748"/>
      <c r="H101" s="1749"/>
      <c r="I101" s="1748"/>
      <c r="J101" s="1749"/>
      <c r="K101" s="1750"/>
      <c r="L101" s="1733" t="s">
        <v>203</v>
      </c>
      <c r="M101" s="1734"/>
      <c r="N101" s="1733" t="s">
        <v>204</v>
      </c>
      <c r="O101" s="1734"/>
      <c r="P101" s="1731"/>
      <c r="Q101" s="1732"/>
      <c r="R101" s="1731"/>
      <c r="S101" s="1732"/>
      <c r="T101" s="1731"/>
      <c r="U101" s="1732"/>
      <c r="V101" s="1731"/>
      <c r="W101" s="1732"/>
      <c r="X101" s="1743"/>
      <c r="Y101" s="1744"/>
      <c r="Z101" s="1745"/>
      <c r="AA101" s="1746"/>
    </row>
    <row r="102" spans="1:27" ht="50.25" customHeight="1">
      <c r="A102" s="1723"/>
      <c r="B102" s="1735" t="s">
        <v>199</v>
      </c>
      <c r="C102" s="1736"/>
      <c r="D102" s="1735" t="s">
        <v>663</v>
      </c>
      <c r="E102" s="1736"/>
      <c r="F102" s="1735" t="s">
        <v>201</v>
      </c>
      <c r="G102" s="1736"/>
      <c r="H102" s="1735" t="s">
        <v>664</v>
      </c>
      <c r="I102" s="1736"/>
      <c r="J102" s="1735" t="s">
        <v>329</v>
      </c>
      <c r="K102" s="1736"/>
      <c r="L102" s="966" t="s">
        <v>268</v>
      </c>
      <c r="M102" s="967" t="s">
        <v>269</v>
      </c>
      <c r="N102" s="966" t="s">
        <v>268</v>
      </c>
      <c r="O102" s="967" t="s">
        <v>269</v>
      </c>
      <c r="P102" s="966" t="s">
        <v>268</v>
      </c>
      <c r="Q102" s="967" t="s">
        <v>269</v>
      </c>
      <c r="R102" s="966" t="s">
        <v>268</v>
      </c>
      <c r="S102" s="967" t="s">
        <v>269</v>
      </c>
      <c r="T102" s="966" t="s">
        <v>268</v>
      </c>
      <c r="U102" s="967" t="s">
        <v>269</v>
      </c>
      <c r="V102" s="966" t="s">
        <v>268</v>
      </c>
      <c r="W102" s="967" t="s">
        <v>269</v>
      </c>
      <c r="X102" s="966" t="s">
        <v>268</v>
      </c>
      <c r="Y102" s="1751" t="s">
        <v>270</v>
      </c>
      <c r="Z102" s="967" t="s">
        <v>269</v>
      </c>
      <c r="AA102" s="1751" t="s">
        <v>270</v>
      </c>
    </row>
    <row r="103" spans="1:27" ht="67.5">
      <c r="A103" s="1723"/>
      <c r="B103" s="968" t="s">
        <v>727</v>
      </c>
      <c r="C103" s="969" t="s">
        <v>729</v>
      </c>
      <c r="D103" s="968" t="s">
        <v>727</v>
      </c>
      <c r="E103" s="969" t="s">
        <v>729</v>
      </c>
      <c r="F103" s="968" t="s">
        <v>727</v>
      </c>
      <c r="G103" s="969" t="s">
        <v>729</v>
      </c>
      <c r="H103" s="968" t="s">
        <v>727</v>
      </c>
      <c r="I103" s="969" t="s">
        <v>729</v>
      </c>
      <c r="J103" s="968" t="s">
        <v>727</v>
      </c>
      <c r="K103" s="969" t="s">
        <v>729</v>
      </c>
      <c r="L103" s="966" t="s">
        <v>271</v>
      </c>
      <c r="M103" s="967" t="s">
        <v>272</v>
      </c>
      <c r="N103" s="966" t="s">
        <v>271</v>
      </c>
      <c r="O103" s="967" t="s">
        <v>272</v>
      </c>
      <c r="P103" s="966" t="s">
        <v>271</v>
      </c>
      <c r="Q103" s="967" t="s">
        <v>272</v>
      </c>
      <c r="R103" s="966" t="s">
        <v>271</v>
      </c>
      <c r="S103" s="967" t="s">
        <v>272</v>
      </c>
      <c r="T103" s="966" t="s">
        <v>271</v>
      </c>
      <c r="U103" s="967" t="s">
        <v>272</v>
      </c>
      <c r="V103" s="966" t="s">
        <v>271</v>
      </c>
      <c r="W103" s="967" t="s">
        <v>272</v>
      </c>
      <c r="X103" s="966" t="s">
        <v>271</v>
      </c>
      <c r="Y103" s="1752"/>
      <c r="Z103" s="967" t="s">
        <v>272</v>
      </c>
      <c r="AA103" s="1752"/>
    </row>
    <row r="104" spans="1:27" ht="67.5">
      <c r="A104" s="1724"/>
      <c r="B104" s="970" t="s">
        <v>732</v>
      </c>
      <c r="C104" s="971" t="s">
        <v>274</v>
      </c>
      <c r="D104" s="970" t="s">
        <v>732</v>
      </c>
      <c r="E104" s="971" t="s">
        <v>274</v>
      </c>
      <c r="F104" s="970" t="s">
        <v>732</v>
      </c>
      <c r="G104" s="971" t="s">
        <v>274</v>
      </c>
      <c r="H104" s="970" t="s">
        <v>732</v>
      </c>
      <c r="I104" s="971" t="s">
        <v>274</v>
      </c>
      <c r="J104" s="970" t="s">
        <v>732</v>
      </c>
      <c r="K104" s="971" t="s">
        <v>274</v>
      </c>
      <c r="L104" s="970" t="s">
        <v>732</v>
      </c>
      <c r="M104" s="971" t="s">
        <v>274</v>
      </c>
      <c r="N104" s="970" t="s">
        <v>732</v>
      </c>
      <c r="O104" s="971" t="s">
        <v>274</v>
      </c>
      <c r="P104" s="970" t="s">
        <v>732</v>
      </c>
      <c r="Q104" s="971" t="s">
        <v>274</v>
      </c>
      <c r="R104" s="970" t="s">
        <v>732</v>
      </c>
      <c r="S104" s="971" t="s">
        <v>274</v>
      </c>
      <c r="T104" s="970" t="s">
        <v>732</v>
      </c>
      <c r="U104" s="971" t="s">
        <v>274</v>
      </c>
      <c r="V104" s="970" t="s">
        <v>732</v>
      </c>
      <c r="W104" s="971" t="s">
        <v>274</v>
      </c>
      <c r="X104" s="970" t="s">
        <v>732</v>
      </c>
      <c r="Y104" s="972" t="s">
        <v>275</v>
      </c>
      <c r="Z104" s="971" t="s">
        <v>274</v>
      </c>
      <c r="AA104" s="972" t="s">
        <v>275</v>
      </c>
    </row>
    <row r="105" spans="1:27" s="965" customFormat="1" ht="78.75" customHeight="1">
      <c r="A105" s="973" t="s">
        <v>715</v>
      </c>
      <c r="B105" s="974">
        <v>6438</v>
      </c>
      <c r="C105" s="975">
        <v>3278194.3</v>
      </c>
      <c r="D105" s="974">
        <v>689</v>
      </c>
      <c r="E105" s="975">
        <v>189707.8</v>
      </c>
      <c r="F105" s="974">
        <v>255</v>
      </c>
      <c r="G105" s="975">
        <v>305571.45</v>
      </c>
      <c r="H105" s="974">
        <v>0</v>
      </c>
      <c r="I105" s="975">
        <v>0</v>
      </c>
      <c r="J105" s="999">
        <v>7382</v>
      </c>
      <c r="K105" s="1000">
        <v>3773473.55</v>
      </c>
      <c r="L105" s="974">
        <v>0</v>
      </c>
      <c r="M105" s="975">
        <v>0</v>
      </c>
      <c r="N105" s="974">
        <v>0</v>
      </c>
      <c r="O105" s="975">
        <v>54483796.025519997</v>
      </c>
      <c r="P105" s="974">
        <v>22</v>
      </c>
      <c r="Q105" s="975">
        <v>10807.21</v>
      </c>
      <c r="R105" s="974">
        <v>0</v>
      </c>
      <c r="S105" s="975">
        <v>0</v>
      </c>
      <c r="T105" s="974">
        <v>0</v>
      </c>
      <c r="U105" s="975">
        <v>0</v>
      </c>
      <c r="V105" s="974">
        <v>6460</v>
      </c>
      <c r="W105" s="975">
        <v>2137050</v>
      </c>
      <c r="X105" s="976">
        <v>13864</v>
      </c>
      <c r="Y105" s="1001">
        <v>1.5260671958295129</v>
      </c>
      <c r="Z105" s="978">
        <v>60405126.785519995</v>
      </c>
      <c r="AA105" s="1001">
        <v>7.2580376313602235</v>
      </c>
    </row>
    <row r="106" spans="1:27" s="965" customFormat="1" ht="78.75" customHeight="1">
      <c r="A106" s="980" t="s">
        <v>166</v>
      </c>
      <c r="B106" s="974">
        <v>232057</v>
      </c>
      <c r="C106" s="975">
        <v>49433369.048</v>
      </c>
      <c r="D106" s="974">
        <v>36168</v>
      </c>
      <c r="E106" s="975">
        <v>10256889.902000001</v>
      </c>
      <c r="F106" s="974">
        <v>12656</v>
      </c>
      <c r="G106" s="975">
        <v>3034103.7259999998</v>
      </c>
      <c r="H106" s="974">
        <v>0</v>
      </c>
      <c r="I106" s="975">
        <v>0</v>
      </c>
      <c r="J106" s="999">
        <v>280881</v>
      </c>
      <c r="K106" s="1000">
        <v>62724362.675999999</v>
      </c>
      <c r="L106" s="974">
        <v>0</v>
      </c>
      <c r="M106" s="975">
        <v>0</v>
      </c>
      <c r="N106" s="974">
        <v>876</v>
      </c>
      <c r="O106" s="975">
        <v>28647144.109999999</v>
      </c>
      <c r="P106" s="974">
        <v>650</v>
      </c>
      <c r="Q106" s="975">
        <v>122916.306</v>
      </c>
      <c r="R106" s="974">
        <v>3639</v>
      </c>
      <c r="S106" s="975">
        <v>4663758.01358</v>
      </c>
      <c r="T106" s="974">
        <v>554</v>
      </c>
      <c r="U106" s="975">
        <v>483953.31599999999</v>
      </c>
      <c r="V106" s="974">
        <v>0</v>
      </c>
      <c r="W106" s="975">
        <v>0</v>
      </c>
      <c r="X106" s="976">
        <v>286600</v>
      </c>
      <c r="Y106" s="1001">
        <v>31.547234443503921</v>
      </c>
      <c r="Z106" s="978">
        <v>96642134.421579987</v>
      </c>
      <c r="AA106" s="1001">
        <v>11.612131051348848</v>
      </c>
    </row>
    <row r="107" spans="1:27" s="965" customFormat="1" ht="78.75" customHeight="1">
      <c r="A107" s="980" t="s">
        <v>917</v>
      </c>
      <c r="B107" s="974">
        <v>73</v>
      </c>
      <c r="C107" s="975">
        <v>13725</v>
      </c>
      <c r="D107" s="974">
        <v>1258</v>
      </c>
      <c r="E107" s="975">
        <v>143308</v>
      </c>
      <c r="F107" s="974">
        <v>190</v>
      </c>
      <c r="G107" s="975">
        <v>107100</v>
      </c>
      <c r="H107" s="974">
        <v>21</v>
      </c>
      <c r="I107" s="975">
        <v>5500</v>
      </c>
      <c r="J107" s="999">
        <v>1542</v>
      </c>
      <c r="K107" s="1000">
        <v>269633</v>
      </c>
      <c r="L107" s="974">
        <v>0</v>
      </c>
      <c r="M107" s="975">
        <v>0</v>
      </c>
      <c r="N107" s="974">
        <v>0</v>
      </c>
      <c r="O107" s="975">
        <v>0</v>
      </c>
      <c r="P107" s="974">
        <v>0</v>
      </c>
      <c r="Q107" s="975">
        <v>0</v>
      </c>
      <c r="R107" s="974">
        <v>0</v>
      </c>
      <c r="S107" s="975">
        <v>0</v>
      </c>
      <c r="T107" s="974">
        <v>0</v>
      </c>
      <c r="U107" s="975">
        <v>0</v>
      </c>
      <c r="V107" s="974">
        <v>0</v>
      </c>
      <c r="W107" s="975">
        <v>0</v>
      </c>
      <c r="X107" s="976">
        <v>1542</v>
      </c>
      <c r="Y107" s="1001">
        <v>0.1697342481224112</v>
      </c>
      <c r="Z107" s="978">
        <v>269633</v>
      </c>
      <c r="AA107" s="1001">
        <v>3.2398019254313938E-2</v>
      </c>
    </row>
    <row r="108" spans="1:27" s="965" customFormat="1" ht="78.75" customHeight="1">
      <c r="A108" s="980" t="s">
        <v>167</v>
      </c>
      <c r="B108" s="974">
        <v>20852</v>
      </c>
      <c r="C108" s="975">
        <v>4534891</v>
      </c>
      <c r="D108" s="974">
        <v>14840</v>
      </c>
      <c r="E108" s="975">
        <v>3806465</v>
      </c>
      <c r="F108" s="974">
        <v>5216</v>
      </c>
      <c r="G108" s="975">
        <v>1891659</v>
      </c>
      <c r="H108" s="974">
        <v>0</v>
      </c>
      <c r="I108" s="975">
        <v>0</v>
      </c>
      <c r="J108" s="999">
        <v>40908</v>
      </c>
      <c r="K108" s="1000">
        <v>10233015</v>
      </c>
      <c r="L108" s="974">
        <v>0</v>
      </c>
      <c r="M108" s="975">
        <v>0</v>
      </c>
      <c r="N108" s="974">
        <v>0</v>
      </c>
      <c r="O108" s="975">
        <v>0</v>
      </c>
      <c r="P108" s="974">
        <v>21</v>
      </c>
      <c r="Q108" s="975">
        <v>23774</v>
      </c>
      <c r="R108" s="974">
        <v>15</v>
      </c>
      <c r="S108" s="975">
        <v>16188</v>
      </c>
      <c r="T108" s="974">
        <v>0</v>
      </c>
      <c r="U108" s="975">
        <v>0</v>
      </c>
      <c r="V108" s="974">
        <v>18207</v>
      </c>
      <c r="W108" s="975">
        <v>12669147</v>
      </c>
      <c r="X108" s="976">
        <v>59151</v>
      </c>
      <c r="Y108" s="1001">
        <v>6.5109925490847891</v>
      </c>
      <c r="Z108" s="978">
        <v>22942124</v>
      </c>
      <c r="AA108" s="1001">
        <v>2.7566335540785358</v>
      </c>
    </row>
    <row r="109" spans="1:27" s="965" customFormat="1" ht="78.75" customHeight="1">
      <c r="A109" s="980" t="s">
        <v>168</v>
      </c>
      <c r="B109" s="974">
        <v>21868</v>
      </c>
      <c r="C109" s="975">
        <v>6339174</v>
      </c>
      <c r="D109" s="974">
        <v>2867</v>
      </c>
      <c r="E109" s="975">
        <v>746000</v>
      </c>
      <c r="F109" s="974">
        <v>5166</v>
      </c>
      <c r="G109" s="975">
        <v>1427172</v>
      </c>
      <c r="H109" s="974">
        <v>0</v>
      </c>
      <c r="I109" s="975">
        <v>0</v>
      </c>
      <c r="J109" s="999">
        <v>29901</v>
      </c>
      <c r="K109" s="1000">
        <v>8512346</v>
      </c>
      <c r="L109" s="974">
        <v>0</v>
      </c>
      <c r="M109" s="975">
        <v>0</v>
      </c>
      <c r="N109" s="974">
        <v>1879</v>
      </c>
      <c r="O109" s="975">
        <v>232141531</v>
      </c>
      <c r="P109" s="974">
        <v>16</v>
      </c>
      <c r="Q109" s="975">
        <v>14143</v>
      </c>
      <c r="R109" s="974">
        <v>0</v>
      </c>
      <c r="S109" s="975">
        <v>0</v>
      </c>
      <c r="T109" s="974">
        <v>0</v>
      </c>
      <c r="U109" s="975">
        <v>0</v>
      </c>
      <c r="V109" s="974">
        <v>144</v>
      </c>
      <c r="W109" s="975">
        <v>6611150</v>
      </c>
      <c r="X109" s="976">
        <v>31940</v>
      </c>
      <c r="Y109" s="1001">
        <v>3.5157664624058453</v>
      </c>
      <c r="Z109" s="978">
        <v>247279170</v>
      </c>
      <c r="AA109" s="1001">
        <v>29.712072746476764</v>
      </c>
    </row>
    <row r="110" spans="1:27" s="965" customFormat="1" ht="78.75" customHeight="1">
      <c r="A110" s="980" t="s">
        <v>169</v>
      </c>
      <c r="B110" s="974">
        <v>0</v>
      </c>
      <c r="C110" s="975">
        <v>0</v>
      </c>
      <c r="D110" s="974">
        <v>8</v>
      </c>
      <c r="E110" s="975">
        <v>800</v>
      </c>
      <c r="F110" s="974">
        <v>9</v>
      </c>
      <c r="G110" s="975">
        <v>2700</v>
      </c>
      <c r="H110" s="974">
        <v>0</v>
      </c>
      <c r="I110" s="975">
        <v>0</v>
      </c>
      <c r="J110" s="999">
        <v>17</v>
      </c>
      <c r="K110" s="1000">
        <v>3500</v>
      </c>
      <c r="L110" s="974">
        <v>0</v>
      </c>
      <c r="M110" s="975">
        <v>0</v>
      </c>
      <c r="N110" s="974">
        <v>0</v>
      </c>
      <c r="O110" s="975">
        <v>0</v>
      </c>
      <c r="P110" s="974">
        <v>0</v>
      </c>
      <c r="Q110" s="975">
        <v>0</v>
      </c>
      <c r="R110" s="974">
        <v>0</v>
      </c>
      <c r="S110" s="975">
        <v>0</v>
      </c>
      <c r="T110" s="974">
        <v>0</v>
      </c>
      <c r="U110" s="975">
        <v>0</v>
      </c>
      <c r="V110" s="974">
        <v>0</v>
      </c>
      <c r="W110" s="975">
        <v>0</v>
      </c>
      <c r="X110" s="976">
        <v>17</v>
      </c>
      <c r="Y110" s="1001">
        <v>1.8712595447996046E-3</v>
      </c>
      <c r="Z110" s="978">
        <v>3500</v>
      </c>
      <c r="AA110" s="1001">
        <v>4.2054595464983431E-4</v>
      </c>
    </row>
    <row r="111" spans="1:27" s="965" customFormat="1" ht="78.75" customHeight="1">
      <c r="A111" s="980" t="s">
        <v>170</v>
      </c>
      <c r="B111" s="974">
        <v>26</v>
      </c>
      <c r="C111" s="975">
        <v>10862.02</v>
      </c>
      <c r="D111" s="974">
        <v>0</v>
      </c>
      <c r="E111" s="975">
        <v>0</v>
      </c>
      <c r="F111" s="974">
        <v>3</v>
      </c>
      <c r="G111" s="975">
        <v>3200</v>
      </c>
      <c r="H111" s="974">
        <v>0</v>
      </c>
      <c r="I111" s="975">
        <v>0</v>
      </c>
      <c r="J111" s="999">
        <v>29</v>
      </c>
      <c r="K111" s="1000">
        <v>14062.02</v>
      </c>
      <c r="L111" s="974">
        <v>0</v>
      </c>
      <c r="M111" s="975">
        <v>0</v>
      </c>
      <c r="N111" s="974">
        <v>404</v>
      </c>
      <c r="O111" s="975">
        <v>29688583.390000001</v>
      </c>
      <c r="P111" s="974">
        <v>23</v>
      </c>
      <c r="Q111" s="975">
        <v>3034.23</v>
      </c>
      <c r="R111" s="974">
        <v>0</v>
      </c>
      <c r="S111" s="975">
        <v>0</v>
      </c>
      <c r="T111" s="974">
        <v>0</v>
      </c>
      <c r="U111" s="975">
        <v>0</v>
      </c>
      <c r="V111" s="974">
        <v>8</v>
      </c>
      <c r="W111" s="975">
        <v>244123</v>
      </c>
      <c r="X111" s="976">
        <v>464</v>
      </c>
      <c r="Y111" s="1001">
        <v>5.1074378163942148E-2</v>
      </c>
      <c r="Z111" s="978">
        <v>29949802.640000001</v>
      </c>
      <c r="AA111" s="1001">
        <v>3.5986480979465507</v>
      </c>
    </row>
    <row r="112" spans="1:27" s="965" customFormat="1" ht="78.75" customHeight="1">
      <c r="A112" s="980" t="s">
        <v>171</v>
      </c>
      <c r="B112" s="974">
        <v>17383</v>
      </c>
      <c r="C112" s="975">
        <v>4087080.8960000002</v>
      </c>
      <c r="D112" s="974">
        <v>17371</v>
      </c>
      <c r="E112" s="975">
        <v>3642314.3879999998</v>
      </c>
      <c r="F112" s="974">
        <v>7440</v>
      </c>
      <c r="G112" s="975">
        <v>3878481.7540000002</v>
      </c>
      <c r="H112" s="974">
        <v>0</v>
      </c>
      <c r="I112" s="975">
        <v>0</v>
      </c>
      <c r="J112" s="999">
        <v>42194</v>
      </c>
      <c r="K112" s="1000">
        <v>11607877.038000001</v>
      </c>
      <c r="L112" s="974">
        <v>0</v>
      </c>
      <c r="M112" s="975">
        <v>0</v>
      </c>
      <c r="N112" s="974">
        <v>51</v>
      </c>
      <c r="O112" s="975">
        <v>67965.682000000001</v>
      </c>
      <c r="P112" s="974">
        <v>606</v>
      </c>
      <c r="Q112" s="975">
        <v>123625.716</v>
      </c>
      <c r="R112" s="974">
        <v>82</v>
      </c>
      <c r="S112" s="975">
        <v>133172.5</v>
      </c>
      <c r="T112" s="974">
        <v>0</v>
      </c>
      <c r="U112" s="975">
        <v>0</v>
      </c>
      <c r="V112" s="974">
        <v>25410</v>
      </c>
      <c r="W112" s="975">
        <v>16812900</v>
      </c>
      <c r="X112" s="976">
        <v>68343</v>
      </c>
      <c r="Y112" s="1001">
        <v>7.5227935923670222</v>
      </c>
      <c r="Z112" s="978">
        <v>28745540.936000001</v>
      </c>
      <c r="AA112" s="1001">
        <v>3.4539488442445747</v>
      </c>
    </row>
    <row r="113" spans="1:27" s="965" customFormat="1" ht="78.75" customHeight="1">
      <c r="A113" s="980" t="s">
        <v>172</v>
      </c>
      <c r="B113" s="974">
        <v>2114</v>
      </c>
      <c r="C113" s="975">
        <v>583615.35600000003</v>
      </c>
      <c r="D113" s="974">
        <v>3379</v>
      </c>
      <c r="E113" s="975">
        <v>1500876.0079999999</v>
      </c>
      <c r="F113" s="974">
        <v>4</v>
      </c>
      <c r="G113" s="975">
        <v>200</v>
      </c>
      <c r="H113" s="974">
        <v>0</v>
      </c>
      <c r="I113" s="975">
        <v>0</v>
      </c>
      <c r="J113" s="999">
        <v>5497</v>
      </c>
      <c r="K113" s="1000">
        <v>2084691.3640000001</v>
      </c>
      <c r="L113" s="974">
        <v>0</v>
      </c>
      <c r="M113" s="975">
        <v>0</v>
      </c>
      <c r="N113" s="974">
        <v>0</v>
      </c>
      <c r="O113" s="975">
        <v>45973.847999999998</v>
      </c>
      <c r="P113" s="974">
        <v>1</v>
      </c>
      <c r="Q113" s="975">
        <v>100</v>
      </c>
      <c r="R113" s="974">
        <v>2</v>
      </c>
      <c r="S113" s="975">
        <v>500</v>
      </c>
      <c r="T113" s="974">
        <v>0</v>
      </c>
      <c r="U113" s="975">
        <v>0</v>
      </c>
      <c r="V113" s="974">
        <v>0</v>
      </c>
      <c r="W113" s="975">
        <v>0</v>
      </c>
      <c r="X113" s="976">
        <v>5500</v>
      </c>
      <c r="Y113" s="1001">
        <v>0.60540749978810737</v>
      </c>
      <c r="Z113" s="978">
        <v>2131265.2120000003</v>
      </c>
      <c r="AA113" s="1001">
        <v>0.25608427519786331</v>
      </c>
    </row>
    <row r="114" spans="1:27" s="965" customFormat="1" ht="78.75" customHeight="1">
      <c r="A114" s="980" t="s">
        <v>173</v>
      </c>
      <c r="B114" s="974">
        <v>53224</v>
      </c>
      <c r="C114" s="975">
        <v>13258211.640000001</v>
      </c>
      <c r="D114" s="974">
        <v>915</v>
      </c>
      <c r="E114" s="975">
        <v>107566.83</v>
      </c>
      <c r="F114" s="974">
        <v>16964</v>
      </c>
      <c r="G114" s="975">
        <v>8598126.8900000006</v>
      </c>
      <c r="H114" s="974">
        <v>0</v>
      </c>
      <c r="I114" s="975">
        <v>0</v>
      </c>
      <c r="J114" s="999">
        <v>71103</v>
      </c>
      <c r="K114" s="1000">
        <v>21963905.359999999</v>
      </c>
      <c r="L114" s="974">
        <v>0</v>
      </c>
      <c r="M114" s="975">
        <v>0</v>
      </c>
      <c r="N114" s="974">
        <v>891</v>
      </c>
      <c r="O114" s="975">
        <v>99572708.859999999</v>
      </c>
      <c r="P114" s="974">
        <v>8</v>
      </c>
      <c r="Q114" s="975">
        <v>-1006.91</v>
      </c>
      <c r="R114" s="974">
        <v>1167</v>
      </c>
      <c r="S114" s="975">
        <v>1302021.94</v>
      </c>
      <c r="T114" s="974">
        <v>0</v>
      </c>
      <c r="U114" s="975">
        <v>0</v>
      </c>
      <c r="V114" s="974">
        <v>5369</v>
      </c>
      <c r="W114" s="975">
        <v>2115002.5</v>
      </c>
      <c r="X114" s="976">
        <v>78538</v>
      </c>
      <c r="Y114" s="1001">
        <v>8.6449989487924324</v>
      </c>
      <c r="Z114" s="978">
        <v>124952631.75</v>
      </c>
      <c r="AA114" s="1001">
        <v>15.013806801517985</v>
      </c>
    </row>
    <row r="115" spans="1:27" s="965" customFormat="1" ht="78.75" customHeight="1">
      <c r="A115" s="980" t="s">
        <v>909</v>
      </c>
      <c r="B115" s="974">
        <v>3</v>
      </c>
      <c r="C115" s="975">
        <v>1800</v>
      </c>
      <c r="D115" s="974">
        <v>7</v>
      </c>
      <c r="E115" s="975">
        <v>487</v>
      </c>
      <c r="F115" s="974">
        <v>213</v>
      </c>
      <c r="G115" s="975">
        <v>32150</v>
      </c>
      <c r="H115" s="974">
        <v>0</v>
      </c>
      <c r="I115" s="975">
        <v>0</v>
      </c>
      <c r="J115" s="999">
        <v>223</v>
      </c>
      <c r="K115" s="1000">
        <v>34437</v>
      </c>
      <c r="L115" s="974">
        <v>0</v>
      </c>
      <c r="M115" s="975">
        <v>0</v>
      </c>
      <c r="N115" s="974">
        <v>0</v>
      </c>
      <c r="O115" s="975">
        <v>0</v>
      </c>
      <c r="P115" s="974">
        <v>0</v>
      </c>
      <c r="Q115" s="975">
        <v>0</v>
      </c>
      <c r="R115" s="974">
        <v>0</v>
      </c>
      <c r="S115" s="975">
        <v>0</v>
      </c>
      <c r="T115" s="974">
        <v>0</v>
      </c>
      <c r="U115" s="975">
        <v>0</v>
      </c>
      <c r="V115" s="974">
        <v>19</v>
      </c>
      <c r="W115" s="975">
        <v>34500</v>
      </c>
      <c r="X115" s="976">
        <v>242</v>
      </c>
      <c r="Y115" s="1001">
        <v>2.6637929990676726E-2</v>
      </c>
      <c r="Z115" s="978">
        <v>68937</v>
      </c>
      <c r="AA115" s="1001">
        <v>8.28319327877018E-3</v>
      </c>
    </row>
    <row r="116" spans="1:27" s="965" customFormat="1" ht="78.75" customHeight="1">
      <c r="A116" s="980" t="s">
        <v>174</v>
      </c>
      <c r="B116" s="974">
        <v>36607</v>
      </c>
      <c r="C116" s="975">
        <v>13719050</v>
      </c>
      <c r="D116" s="974">
        <v>5237</v>
      </c>
      <c r="E116" s="975">
        <v>1385700</v>
      </c>
      <c r="F116" s="974">
        <v>9211</v>
      </c>
      <c r="G116" s="975">
        <v>1169149</v>
      </c>
      <c r="H116" s="974">
        <v>0</v>
      </c>
      <c r="I116" s="975">
        <v>0</v>
      </c>
      <c r="J116" s="999">
        <v>51055</v>
      </c>
      <c r="K116" s="1000">
        <v>16273899</v>
      </c>
      <c r="L116" s="974">
        <v>114</v>
      </c>
      <c r="M116" s="975">
        <v>8938</v>
      </c>
      <c r="N116" s="974">
        <v>508</v>
      </c>
      <c r="O116" s="975">
        <v>19799031</v>
      </c>
      <c r="P116" s="974">
        <v>88</v>
      </c>
      <c r="Q116" s="975">
        <v>30853</v>
      </c>
      <c r="R116" s="974">
        <v>216</v>
      </c>
      <c r="S116" s="975">
        <v>285119</v>
      </c>
      <c r="T116" s="974">
        <v>22</v>
      </c>
      <c r="U116" s="975">
        <v>29910</v>
      </c>
      <c r="V116" s="974">
        <v>4679</v>
      </c>
      <c r="W116" s="975">
        <v>5011700</v>
      </c>
      <c r="X116" s="976">
        <v>56682</v>
      </c>
      <c r="Y116" s="1001">
        <v>6.2392196187253637</v>
      </c>
      <c r="Z116" s="978">
        <v>41439450</v>
      </c>
      <c r="AA116" s="1001">
        <v>4.9791980172611643</v>
      </c>
    </row>
    <row r="117" spans="1:27" s="997" customFormat="1" ht="78.75" customHeight="1">
      <c r="A117" s="980" t="s">
        <v>175</v>
      </c>
      <c r="B117" s="974">
        <v>4206</v>
      </c>
      <c r="C117" s="975">
        <v>1175220.98</v>
      </c>
      <c r="D117" s="974">
        <v>18102</v>
      </c>
      <c r="E117" s="975">
        <v>2789488.05</v>
      </c>
      <c r="F117" s="974">
        <v>25</v>
      </c>
      <c r="G117" s="975">
        <v>28104</v>
      </c>
      <c r="H117" s="974">
        <v>0</v>
      </c>
      <c r="I117" s="975">
        <v>0</v>
      </c>
      <c r="J117" s="999">
        <v>22333</v>
      </c>
      <c r="K117" s="1000">
        <v>3992813.03</v>
      </c>
      <c r="L117" s="974">
        <v>9334</v>
      </c>
      <c r="M117" s="975">
        <v>1583601.17</v>
      </c>
      <c r="N117" s="974">
        <v>109</v>
      </c>
      <c r="O117" s="975">
        <v>21574587.140000001</v>
      </c>
      <c r="P117" s="974">
        <v>16</v>
      </c>
      <c r="Q117" s="975">
        <v>3242.09</v>
      </c>
      <c r="R117" s="974">
        <v>0</v>
      </c>
      <c r="S117" s="975">
        <v>0</v>
      </c>
      <c r="T117" s="974">
        <v>0</v>
      </c>
      <c r="U117" s="975">
        <v>0</v>
      </c>
      <c r="V117" s="974">
        <v>39172</v>
      </c>
      <c r="W117" s="975">
        <v>33328893.649999999</v>
      </c>
      <c r="X117" s="976">
        <v>70964</v>
      </c>
      <c r="Y117" s="1002">
        <v>7.8112977845387732</v>
      </c>
      <c r="Z117" s="978">
        <v>60483137.079999998</v>
      </c>
      <c r="AA117" s="1002">
        <v>7.2674110352929695</v>
      </c>
    </row>
    <row r="118" spans="1:27" s="965" customFormat="1" ht="78.75" customHeight="1">
      <c r="A118" s="982" t="s">
        <v>176</v>
      </c>
      <c r="B118" s="974">
        <v>9612</v>
      </c>
      <c r="C118" s="975">
        <v>3690704.3424300002</v>
      </c>
      <c r="D118" s="974">
        <v>376</v>
      </c>
      <c r="E118" s="975">
        <v>119743.20113</v>
      </c>
      <c r="F118" s="974">
        <v>704</v>
      </c>
      <c r="G118" s="975">
        <v>644458.36635000003</v>
      </c>
      <c r="H118" s="974">
        <v>0</v>
      </c>
      <c r="I118" s="975">
        <v>0</v>
      </c>
      <c r="J118" s="999">
        <v>10692</v>
      </c>
      <c r="K118" s="1000">
        <v>4454905.9099099999</v>
      </c>
      <c r="L118" s="974">
        <v>2</v>
      </c>
      <c r="M118" s="975">
        <v>60.9</v>
      </c>
      <c r="N118" s="974">
        <v>22</v>
      </c>
      <c r="O118" s="975">
        <v>13823803.738</v>
      </c>
      <c r="P118" s="974">
        <v>23</v>
      </c>
      <c r="Q118" s="975">
        <v>16768.057860000001</v>
      </c>
      <c r="R118" s="974">
        <v>0</v>
      </c>
      <c r="S118" s="975">
        <v>0</v>
      </c>
      <c r="T118" s="974">
        <v>0</v>
      </c>
      <c r="U118" s="975">
        <v>0</v>
      </c>
      <c r="V118" s="974">
        <v>11</v>
      </c>
      <c r="W118" s="975">
        <v>12700</v>
      </c>
      <c r="X118" s="976">
        <v>10750</v>
      </c>
      <c r="Y118" s="1001">
        <v>1.1832964768585734</v>
      </c>
      <c r="Z118" s="978">
        <v>18308238.605769999</v>
      </c>
      <c r="AA118" s="1001">
        <v>2.1998444806915702</v>
      </c>
    </row>
    <row r="119" spans="1:27" s="965" customFormat="1" ht="78.75" customHeight="1">
      <c r="A119" s="980" t="s">
        <v>177</v>
      </c>
      <c r="B119" s="974">
        <v>2573</v>
      </c>
      <c r="C119" s="975">
        <v>1249801</v>
      </c>
      <c r="D119" s="974">
        <v>33991</v>
      </c>
      <c r="E119" s="975">
        <v>7471120</v>
      </c>
      <c r="F119" s="974">
        <v>12311</v>
      </c>
      <c r="G119" s="975">
        <v>2419615</v>
      </c>
      <c r="H119" s="974">
        <v>1</v>
      </c>
      <c r="I119" s="975">
        <v>100</v>
      </c>
      <c r="J119" s="999">
        <v>48876</v>
      </c>
      <c r="K119" s="1000">
        <v>11140636</v>
      </c>
      <c r="L119" s="974">
        <v>0</v>
      </c>
      <c r="M119" s="975">
        <v>0</v>
      </c>
      <c r="N119" s="974">
        <v>3009</v>
      </c>
      <c r="O119" s="975">
        <v>1257405.5619002399</v>
      </c>
      <c r="P119" s="974">
        <v>988</v>
      </c>
      <c r="Q119" s="975">
        <v>176378</v>
      </c>
      <c r="R119" s="974">
        <v>625</v>
      </c>
      <c r="S119" s="975">
        <v>1963487.2620000001</v>
      </c>
      <c r="T119" s="974">
        <v>0</v>
      </c>
      <c r="U119" s="975">
        <v>0</v>
      </c>
      <c r="V119" s="974">
        <v>238</v>
      </c>
      <c r="W119" s="975">
        <v>404300</v>
      </c>
      <c r="X119" s="976">
        <v>53736</v>
      </c>
      <c r="Y119" s="977">
        <v>5.9149413470206795</v>
      </c>
      <c r="Z119" s="978">
        <v>14942206.82390024</v>
      </c>
      <c r="AA119" s="977">
        <v>1.7953956095235415</v>
      </c>
    </row>
    <row r="120" spans="1:27" s="965" customFormat="1" ht="78.75" customHeight="1">
      <c r="A120" s="980" t="s">
        <v>178</v>
      </c>
      <c r="B120" s="974">
        <v>0</v>
      </c>
      <c r="C120" s="975">
        <v>0</v>
      </c>
      <c r="D120" s="974">
        <v>141</v>
      </c>
      <c r="E120" s="975">
        <v>7190</v>
      </c>
      <c r="F120" s="974">
        <v>5053</v>
      </c>
      <c r="G120" s="975">
        <v>969544</v>
      </c>
      <c r="H120" s="974">
        <v>0</v>
      </c>
      <c r="I120" s="975">
        <v>0</v>
      </c>
      <c r="J120" s="999">
        <v>5194</v>
      </c>
      <c r="K120" s="1000">
        <v>976734</v>
      </c>
      <c r="L120" s="974">
        <v>2</v>
      </c>
      <c r="M120" s="975">
        <v>86</v>
      </c>
      <c r="N120" s="974">
        <v>0</v>
      </c>
      <c r="O120" s="975">
        <v>1661</v>
      </c>
      <c r="P120" s="974">
        <v>0</v>
      </c>
      <c r="Q120" s="975">
        <v>0</v>
      </c>
      <c r="R120" s="974">
        <v>0</v>
      </c>
      <c r="S120" s="975">
        <v>0</v>
      </c>
      <c r="T120" s="974">
        <v>0</v>
      </c>
      <c r="U120" s="975">
        <v>0</v>
      </c>
      <c r="V120" s="974">
        <v>0</v>
      </c>
      <c r="W120" s="975">
        <v>0</v>
      </c>
      <c r="X120" s="976">
        <v>5196</v>
      </c>
      <c r="Y120" s="977">
        <v>0.57194497616345563</v>
      </c>
      <c r="Z120" s="978">
        <v>978481</v>
      </c>
      <c r="AA120" s="977">
        <v>0.11757035035763558</v>
      </c>
    </row>
    <row r="121" spans="1:27" s="997" customFormat="1" ht="78.75" hidden="1" customHeight="1">
      <c r="A121" s="980" t="s">
        <v>179</v>
      </c>
      <c r="B121" s="974"/>
      <c r="C121" s="975"/>
      <c r="D121" s="974"/>
      <c r="E121" s="975"/>
      <c r="F121" s="974"/>
      <c r="G121" s="975"/>
      <c r="H121" s="974"/>
      <c r="I121" s="975"/>
      <c r="J121" s="999"/>
      <c r="K121" s="1000"/>
      <c r="L121" s="974"/>
      <c r="M121" s="975"/>
      <c r="N121" s="974"/>
      <c r="O121" s="975"/>
      <c r="P121" s="974"/>
      <c r="Q121" s="975"/>
      <c r="R121" s="974"/>
      <c r="S121" s="975"/>
      <c r="T121" s="974"/>
      <c r="U121" s="975"/>
      <c r="V121" s="974"/>
      <c r="W121" s="975"/>
      <c r="X121" s="976">
        <v>0</v>
      </c>
      <c r="Y121" s="1002">
        <v>0</v>
      </c>
      <c r="Z121" s="978">
        <v>0</v>
      </c>
      <c r="AA121" s="1002">
        <v>0</v>
      </c>
    </row>
    <row r="122" spans="1:27" s="965" customFormat="1" ht="78.75" customHeight="1">
      <c r="A122" s="980" t="s">
        <v>714</v>
      </c>
      <c r="B122" s="974">
        <v>0</v>
      </c>
      <c r="C122" s="975">
        <v>0</v>
      </c>
      <c r="D122" s="974">
        <v>1</v>
      </c>
      <c r="E122" s="975">
        <v>100</v>
      </c>
      <c r="F122" s="974">
        <v>24</v>
      </c>
      <c r="G122" s="975">
        <v>5500</v>
      </c>
      <c r="H122" s="974">
        <v>0</v>
      </c>
      <c r="I122" s="975">
        <v>0</v>
      </c>
      <c r="J122" s="999">
        <v>25</v>
      </c>
      <c r="K122" s="1000">
        <v>5600</v>
      </c>
      <c r="L122" s="974">
        <v>0</v>
      </c>
      <c r="M122" s="975">
        <v>0</v>
      </c>
      <c r="N122" s="974">
        <v>0</v>
      </c>
      <c r="O122" s="975">
        <v>400</v>
      </c>
      <c r="P122" s="974">
        <v>0</v>
      </c>
      <c r="Q122" s="975">
        <v>0</v>
      </c>
      <c r="R122" s="974">
        <v>0</v>
      </c>
      <c r="S122" s="975">
        <v>0</v>
      </c>
      <c r="T122" s="974">
        <v>0</v>
      </c>
      <c r="U122" s="975">
        <v>0</v>
      </c>
      <c r="V122" s="974">
        <v>0</v>
      </c>
      <c r="W122" s="975">
        <v>0</v>
      </c>
      <c r="X122" s="976">
        <v>25</v>
      </c>
      <c r="Y122" s="1001">
        <v>2.7518522717641246E-3</v>
      </c>
      <c r="Z122" s="978">
        <v>6000</v>
      </c>
      <c r="AA122" s="1001">
        <v>7.2093592225685879E-4</v>
      </c>
    </row>
    <row r="123" spans="1:27" s="965" customFormat="1" ht="78.75" customHeight="1">
      <c r="A123" s="980" t="s">
        <v>180</v>
      </c>
      <c r="B123" s="974">
        <v>2130</v>
      </c>
      <c r="C123" s="975">
        <v>358102.42</v>
      </c>
      <c r="D123" s="974">
        <v>716</v>
      </c>
      <c r="E123" s="975">
        <v>95074.43</v>
      </c>
      <c r="F123" s="974">
        <v>0</v>
      </c>
      <c r="G123" s="975">
        <v>0</v>
      </c>
      <c r="H123" s="974">
        <v>0</v>
      </c>
      <c r="I123" s="975">
        <v>0</v>
      </c>
      <c r="J123" s="999">
        <v>2846</v>
      </c>
      <c r="K123" s="1000">
        <v>453176.85</v>
      </c>
      <c r="L123" s="974">
        <v>0</v>
      </c>
      <c r="M123" s="975">
        <v>0</v>
      </c>
      <c r="N123" s="974">
        <v>0</v>
      </c>
      <c r="O123" s="975">
        <v>0</v>
      </c>
      <c r="P123" s="974">
        <v>0</v>
      </c>
      <c r="Q123" s="975">
        <v>0</v>
      </c>
      <c r="R123" s="974">
        <v>0</v>
      </c>
      <c r="S123" s="975">
        <v>0</v>
      </c>
      <c r="T123" s="974">
        <v>0</v>
      </c>
      <c r="U123" s="975">
        <v>0</v>
      </c>
      <c r="V123" s="974">
        <v>6398</v>
      </c>
      <c r="W123" s="975">
        <v>2262350</v>
      </c>
      <c r="X123" s="976">
        <v>9244</v>
      </c>
      <c r="Y123" s="977">
        <v>1.0175248960075027</v>
      </c>
      <c r="Z123" s="978">
        <v>2715526.85</v>
      </c>
      <c r="AA123" s="977">
        <v>0.32628680900300211</v>
      </c>
    </row>
    <row r="124" spans="1:27" s="965" customFormat="1" ht="78.75" customHeight="1">
      <c r="A124" s="980" t="s">
        <v>181</v>
      </c>
      <c r="B124" s="974">
        <v>13855</v>
      </c>
      <c r="C124" s="975">
        <v>5884314.7340000272</v>
      </c>
      <c r="D124" s="974">
        <v>81130</v>
      </c>
      <c r="E124" s="975">
        <v>18959007.665000081</v>
      </c>
      <c r="F124" s="974">
        <v>8041</v>
      </c>
      <c r="G124" s="975">
        <v>2253890</v>
      </c>
      <c r="H124" s="974">
        <v>0</v>
      </c>
      <c r="I124" s="975">
        <v>0</v>
      </c>
      <c r="J124" s="999">
        <v>103026</v>
      </c>
      <c r="K124" s="1000">
        <v>27097212.399000108</v>
      </c>
      <c r="L124" s="974">
        <v>2456</v>
      </c>
      <c r="M124" s="975">
        <v>102112.29799999949</v>
      </c>
      <c r="N124" s="974">
        <v>349</v>
      </c>
      <c r="O124" s="975">
        <v>16742414.319000043</v>
      </c>
      <c r="P124" s="974">
        <v>452</v>
      </c>
      <c r="Q124" s="975">
        <v>211356.45500000007</v>
      </c>
      <c r="R124" s="974">
        <v>18</v>
      </c>
      <c r="S124" s="975">
        <v>19685.819019999821</v>
      </c>
      <c r="T124" s="974">
        <v>6499</v>
      </c>
      <c r="U124" s="975">
        <v>5151974.2650900036</v>
      </c>
      <c r="V124" s="974">
        <v>0</v>
      </c>
      <c r="W124" s="975">
        <v>0</v>
      </c>
      <c r="X124" s="976">
        <v>112800</v>
      </c>
      <c r="Y124" s="977">
        <v>12.41635745019973</v>
      </c>
      <c r="Z124" s="978">
        <v>49324755.555110157</v>
      </c>
      <c r="AA124" s="977">
        <v>5.9266646893695771</v>
      </c>
    </row>
    <row r="125" spans="1:27" s="965" customFormat="1" ht="78.75" customHeight="1">
      <c r="A125" s="980" t="s">
        <v>182</v>
      </c>
      <c r="B125" s="974">
        <v>4715</v>
      </c>
      <c r="C125" s="975">
        <v>1071614.2009999999</v>
      </c>
      <c r="D125" s="974">
        <v>2948</v>
      </c>
      <c r="E125" s="975">
        <v>650474.147</v>
      </c>
      <c r="F125" s="974">
        <v>4652</v>
      </c>
      <c r="G125" s="975">
        <v>3865357.1719999998</v>
      </c>
      <c r="H125" s="974">
        <v>0</v>
      </c>
      <c r="I125" s="975">
        <v>0</v>
      </c>
      <c r="J125" s="999">
        <v>12315</v>
      </c>
      <c r="K125" s="1000">
        <v>5587445.5199999996</v>
      </c>
      <c r="L125" s="974">
        <v>0</v>
      </c>
      <c r="M125" s="975">
        <v>0</v>
      </c>
      <c r="N125" s="974">
        <v>122</v>
      </c>
      <c r="O125" s="975">
        <v>8380388.8399999999</v>
      </c>
      <c r="P125" s="974">
        <v>19</v>
      </c>
      <c r="Q125" s="975">
        <v>12066.232</v>
      </c>
      <c r="R125" s="974">
        <v>3</v>
      </c>
      <c r="S125" s="975">
        <v>2650.0000000000146</v>
      </c>
      <c r="T125" s="974">
        <v>0</v>
      </c>
      <c r="U125" s="975">
        <v>0</v>
      </c>
      <c r="V125" s="974">
        <v>11132</v>
      </c>
      <c r="W125" s="975">
        <v>9288000</v>
      </c>
      <c r="X125" s="976">
        <v>23591</v>
      </c>
      <c r="Y125" s="1002">
        <v>2.5967578777274984</v>
      </c>
      <c r="Z125" s="978">
        <v>23270550.592</v>
      </c>
      <c r="AA125" s="1002">
        <v>2.7960959754114016</v>
      </c>
    </row>
    <row r="126" spans="1:27" s="965" customFormat="1" ht="78.75" customHeight="1">
      <c r="A126" s="984" t="s">
        <v>916</v>
      </c>
      <c r="B126" s="974">
        <v>10440</v>
      </c>
      <c r="C126" s="975">
        <v>4207959</v>
      </c>
      <c r="D126" s="974">
        <v>4826</v>
      </c>
      <c r="E126" s="975">
        <v>1300196</v>
      </c>
      <c r="F126" s="974">
        <v>2537</v>
      </c>
      <c r="G126" s="975">
        <v>1249141</v>
      </c>
      <c r="H126" s="974">
        <v>0</v>
      </c>
      <c r="I126" s="975">
        <v>0</v>
      </c>
      <c r="J126" s="999">
        <v>17803</v>
      </c>
      <c r="K126" s="1000">
        <v>6757296</v>
      </c>
      <c r="L126" s="974">
        <v>0</v>
      </c>
      <c r="M126" s="975">
        <v>0</v>
      </c>
      <c r="N126" s="974">
        <v>0</v>
      </c>
      <c r="O126" s="975">
        <v>0</v>
      </c>
      <c r="P126" s="974">
        <v>92</v>
      </c>
      <c r="Q126" s="975">
        <v>50988</v>
      </c>
      <c r="R126" s="974">
        <v>0</v>
      </c>
      <c r="S126" s="975">
        <v>0</v>
      </c>
      <c r="T126" s="974">
        <v>0</v>
      </c>
      <c r="U126" s="975">
        <v>0</v>
      </c>
      <c r="V126" s="974">
        <v>1395</v>
      </c>
      <c r="W126" s="975">
        <v>585000</v>
      </c>
      <c r="X126" s="976">
        <v>19290</v>
      </c>
      <c r="Y126" s="1001">
        <v>2.1233292128931982</v>
      </c>
      <c r="Z126" s="978">
        <v>7393284</v>
      </c>
      <c r="AA126" s="1001">
        <v>0.88834733650781306</v>
      </c>
    </row>
    <row r="127" spans="1:27" s="965" customFormat="1" ht="78.75" customHeight="1">
      <c r="A127" s="1538" t="s">
        <v>267</v>
      </c>
      <c r="B127" s="985">
        <v>438176</v>
      </c>
      <c r="C127" s="987">
        <v>112897689.93743004</v>
      </c>
      <c r="D127" s="985">
        <v>224970</v>
      </c>
      <c r="E127" s="987">
        <v>53172508.421130076</v>
      </c>
      <c r="F127" s="985">
        <v>90674</v>
      </c>
      <c r="G127" s="987">
        <v>31885223.358349998</v>
      </c>
      <c r="H127" s="985">
        <v>22</v>
      </c>
      <c r="I127" s="987">
        <v>5600</v>
      </c>
      <c r="J127" s="985">
        <v>753842</v>
      </c>
      <c r="K127" s="987">
        <v>197961021.71691012</v>
      </c>
      <c r="L127" s="985">
        <v>11908</v>
      </c>
      <c r="M127" s="987">
        <v>1694798.3679999993</v>
      </c>
      <c r="N127" s="985">
        <v>8220</v>
      </c>
      <c r="O127" s="987">
        <v>526227394.51442021</v>
      </c>
      <c r="P127" s="985">
        <v>3025</v>
      </c>
      <c r="Q127" s="987">
        <v>799045.38686000009</v>
      </c>
      <c r="R127" s="985">
        <v>5767</v>
      </c>
      <c r="S127" s="987">
        <v>8386582.534599999</v>
      </c>
      <c r="T127" s="985">
        <v>7075</v>
      </c>
      <c r="U127" s="987">
        <v>5665837.5810900033</v>
      </c>
      <c r="V127" s="985">
        <v>118642</v>
      </c>
      <c r="W127" s="987">
        <v>91516816.150000006</v>
      </c>
      <c r="X127" s="1010">
        <v>908479</v>
      </c>
      <c r="Y127" s="1011">
        <v>100</v>
      </c>
      <c r="Z127" s="1012">
        <v>832251496.25188029</v>
      </c>
      <c r="AA127" s="1011">
        <v>100</v>
      </c>
    </row>
    <row r="128" spans="1:27" ht="50.25" customHeight="1">
      <c r="A128" s="989" t="s">
        <v>333</v>
      </c>
      <c r="B128" s="1005"/>
      <c r="C128" s="1006"/>
      <c r="D128" s="1005"/>
      <c r="E128" s="1006"/>
      <c r="F128" s="1005"/>
      <c r="G128" s="1006"/>
      <c r="H128" s="1005"/>
      <c r="I128" s="1006"/>
      <c r="J128" s="1005"/>
      <c r="K128" s="1006"/>
      <c r="L128" s="1005"/>
      <c r="M128" s="1006"/>
      <c r="N128" s="1007"/>
      <c r="O128" s="1008"/>
      <c r="P128" s="1007"/>
      <c r="Q128" s="1008"/>
      <c r="R128" s="1007"/>
      <c r="S128" s="1008"/>
      <c r="T128" s="1007"/>
      <c r="U128" s="1008"/>
      <c r="V128" s="1007"/>
      <c r="W128" s="1008"/>
      <c r="X128" s="1005"/>
      <c r="Y128" s="1009"/>
      <c r="Z128" s="1006"/>
      <c r="AA128" s="1009"/>
    </row>
    <row r="129" spans="1:27">
      <c r="A129" s="959" t="s">
        <v>814</v>
      </c>
    </row>
    <row r="130" spans="1:27">
      <c r="A130" s="963" t="s">
        <v>875</v>
      </c>
    </row>
    <row r="131" spans="1:27">
      <c r="A131" s="964"/>
      <c r="X131" s="1759" t="s">
        <v>497</v>
      </c>
      <c r="Y131" s="1759"/>
      <c r="Z131" s="1760"/>
      <c r="AA131" s="1759"/>
    </row>
    <row r="132" spans="1:27" ht="50.25" customHeight="1">
      <c r="A132" s="1722" t="s">
        <v>278</v>
      </c>
      <c r="B132" s="1725" t="s">
        <v>662</v>
      </c>
      <c r="C132" s="1726"/>
      <c r="D132" s="1727"/>
      <c r="E132" s="1726"/>
      <c r="F132" s="1727"/>
      <c r="G132" s="1726"/>
      <c r="H132" s="1727"/>
      <c r="I132" s="1726"/>
      <c r="J132" s="1727"/>
      <c r="K132" s="1726"/>
      <c r="L132" s="1727"/>
      <c r="M132" s="1726"/>
      <c r="N132" s="1727"/>
      <c r="O132" s="1728"/>
      <c r="P132" s="1729" t="s">
        <v>669</v>
      </c>
      <c r="Q132" s="1730"/>
      <c r="R132" s="1729" t="s">
        <v>564</v>
      </c>
      <c r="S132" s="1730"/>
      <c r="T132" s="1729" t="s">
        <v>565</v>
      </c>
      <c r="U132" s="1730"/>
      <c r="V132" s="1729" t="s">
        <v>501</v>
      </c>
      <c r="W132" s="1730"/>
      <c r="X132" s="1739" t="s">
        <v>668</v>
      </c>
      <c r="Y132" s="1740"/>
      <c r="Z132" s="1741"/>
      <c r="AA132" s="1742"/>
    </row>
    <row r="133" spans="1:27" ht="50.25" customHeight="1">
      <c r="A133" s="1723"/>
      <c r="B133" s="1747" t="s">
        <v>198</v>
      </c>
      <c r="C133" s="1748"/>
      <c r="D133" s="1749"/>
      <c r="E133" s="1748"/>
      <c r="F133" s="1749"/>
      <c r="G133" s="1748"/>
      <c r="H133" s="1749"/>
      <c r="I133" s="1748"/>
      <c r="J133" s="1749"/>
      <c r="K133" s="1750"/>
      <c r="L133" s="1733" t="s">
        <v>203</v>
      </c>
      <c r="M133" s="1734"/>
      <c r="N133" s="1733" t="s">
        <v>204</v>
      </c>
      <c r="O133" s="1734"/>
      <c r="P133" s="1731"/>
      <c r="Q133" s="1732"/>
      <c r="R133" s="1731"/>
      <c r="S133" s="1732"/>
      <c r="T133" s="1731"/>
      <c r="U133" s="1732"/>
      <c r="V133" s="1731"/>
      <c r="W133" s="1732"/>
      <c r="X133" s="1743"/>
      <c r="Y133" s="1744"/>
      <c r="Z133" s="1745"/>
      <c r="AA133" s="1746"/>
    </row>
    <row r="134" spans="1:27" ht="50.25" customHeight="1">
      <c r="A134" s="1723"/>
      <c r="B134" s="1735" t="s">
        <v>199</v>
      </c>
      <c r="C134" s="1736"/>
      <c r="D134" s="1735" t="s">
        <v>663</v>
      </c>
      <c r="E134" s="1736"/>
      <c r="F134" s="1735" t="s">
        <v>201</v>
      </c>
      <c r="G134" s="1736"/>
      <c r="H134" s="1735" t="s">
        <v>664</v>
      </c>
      <c r="I134" s="1736"/>
      <c r="J134" s="1735" t="s">
        <v>329</v>
      </c>
      <c r="K134" s="1736"/>
      <c r="L134" s="966" t="s">
        <v>268</v>
      </c>
      <c r="M134" s="967" t="s">
        <v>269</v>
      </c>
      <c r="N134" s="966" t="s">
        <v>268</v>
      </c>
      <c r="O134" s="967" t="s">
        <v>269</v>
      </c>
      <c r="P134" s="966" t="s">
        <v>268</v>
      </c>
      <c r="Q134" s="967" t="s">
        <v>269</v>
      </c>
      <c r="R134" s="966" t="s">
        <v>268</v>
      </c>
      <c r="S134" s="967" t="s">
        <v>269</v>
      </c>
      <c r="T134" s="966" t="s">
        <v>268</v>
      </c>
      <c r="U134" s="967" t="s">
        <v>269</v>
      </c>
      <c r="V134" s="966" t="s">
        <v>268</v>
      </c>
      <c r="W134" s="967" t="s">
        <v>269</v>
      </c>
      <c r="X134" s="966" t="s">
        <v>268</v>
      </c>
      <c r="Y134" s="1751" t="s">
        <v>270</v>
      </c>
      <c r="Z134" s="967" t="s">
        <v>269</v>
      </c>
      <c r="AA134" s="1751" t="s">
        <v>270</v>
      </c>
    </row>
    <row r="135" spans="1:27" ht="67.5">
      <c r="A135" s="1723"/>
      <c r="B135" s="968" t="s">
        <v>727</v>
      </c>
      <c r="C135" s="969" t="s">
        <v>729</v>
      </c>
      <c r="D135" s="968" t="s">
        <v>727</v>
      </c>
      <c r="E135" s="969" t="s">
        <v>729</v>
      </c>
      <c r="F135" s="968" t="s">
        <v>727</v>
      </c>
      <c r="G135" s="969" t="s">
        <v>729</v>
      </c>
      <c r="H135" s="968" t="s">
        <v>727</v>
      </c>
      <c r="I135" s="969" t="s">
        <v>729</v>
      </c>
      <c r="J135" s="968" t="s">
        <v>727</v>
      </c>
      <c r="K135" s="969" t="s">
        <v>729</v>
      </c>
      <c r="L135" s="966" t="s">
        <v>271</v>
      </c>
      <c r="M135" s="967" t="s">
        <v>272</v>
      </c>
      <c r="N135" s="966" t="s">
        <v>271</v>
      </c>
      <c r="O135" s="967" t="s">
        <v>272</v>
      </c>
      <c r="P135" s="966" t="s">
        <v>271</v>
      </c>
      <c r="Q135" s="967" t="s">
        <v>272</v>
      </c>
      <c r="R135" s="966" t="s">
        <v>271</v>
      </c>
      <c r="S135" s="967" t="s">
        <v>272</v>
      </c>
      <c r="T135" s="966" t="s">
        <v>271</v>
      </c>
      <c r="U135" s="967" t="s">
        <v>272</v>
      </c>
      <c r="V135" s="966" t="s">
        <v>271</v>
      </c>
      <c r="W135" s="967" t="s">
        <v>272</v>
      </c>
      <c r="X135" s="966" t="s">
        <v>271</v>
      </c>
      <c r="Y135" s="1752"/>
      <c r="Z135" s="967" t="s">
        <v>272</v>
      </c>
      <c r="AA135" s="1752"/>
    </row>
    <row r="136" spans="1:27" ht="67.5">
      <c r="A136" s="1724"/>
      <c r="B136" s="970" t="s">
        <v>732</v>
      </c>
      <c r="C136" s="971" t="s">
        <v>274</v>
      </c>
      <c r="D136" s="970" t="s">
        <v>732</v>
      </c>
      <c r="E136" s="971" t="s">
        <v>274</v>
      </c>
      <c r="F136" s="970" t="s">
        <v>732</v>
      </c>
      <c r="G136" s="971" t="s">
        <v>274</v>
      </c>
      <c r="H136" s="970" t="s">
        <v>732</v>
      </c>
      <c r="I136" s="971" t="s">
        <v>274</v>
      </c>
      <c r="J136" s="970" t="s">
        <v>732</v>
      </c>
      <c r="K136" s="971" t="s">
        <v>274</v>
      </c>
      <c r="L136" s="970" t="s">
        <v>732</v>
      </c>
      <c r="M136" s="971" t="s">
        <v>274</v>
      </c>
      <c r="N136" s="970" t="s">
        <v>732</v>
      </c>
      <c r="O136" s="971" t="s">
        <v>274</v>
      </c>
      <c r="P136" s="970" t="s">
        <v>732</v>
      </c>
      <c r="Q136" s="971" t="s">
        <v>274</v>
      </c>
      <c r="R136" s="970" t="s">
        <v>732</v>
      </c>
      <c r="S136" s="971" t="s">
        <v>274</v>
      </c>
      <c r="T136" s="970" t="s">
        <v>732</v>
      </c>
      <c r="U136" s="971" t="s">
        <v>274</v>
      </c>
      <c r="V136" s="970" t="s">
        <v>732</v>
      </c>
      <c r="W136" s="971" t="s">
        <v>274</v>
      </c>
      <c r="X136" s="970" t="s">
        <v>732</v>
      </c>
      <c r="Y136" s="972" t="s">
        <v>275</v>
      </c>
      <c r="Z136" s="971" t="s">
        <v>274</v>
      </c>
      <c r="AA136" s="972" t="s">
        <v>275</v>
      </c>
    </row>
    <row r="137" spans="1:27" s="965" customFormat="1" ht="78.75" customHeight="1">
      <c r="A137" s="973" t="s">
        <v>715</v>
      </c>
      <c r="B137" s="1065">
        <v>0</v>
      </c>
      <c r="C137" s="1066">
        <v>0</v>
      </c>
      <c r="D137" s="1065">
        <v>0</v>
      </c>
      <c r="E137" s="1066">
        <v>0</v>
      </c>
      <c r="F137" s="1065">
        <v>0</v>
      </c>
      <c r="G137" s="1066">
        <v>0</v>
      </c>
      <c r="H137" s="1065">
        <v>0</v>
      </c>
      <c r="I137" s="1066">
        <v>0</v>
      </c>
      <c r="J137" s="1065">
        <v>0</v>
      </c>
      <c r="K137" s="1066">
        <v>0</v>
      </c>
      <c r="L137" s="1065">
        <v>0</v>
      </c>
      <c r="M137" s="1066">
        <v>0</v>
      </c>
      <c r="N137" s="1067">
        <v>0</v>
      </c>
      <c r="O137" s="1068">
        <v>0</v>
      </c>
      <c r="P137" s="1067">
        <v>0</v>
      </c>
      <c r="Q137" s="1068">
        <v>0</v>
      </c>
      <c r="R137" s="1067">
        <v>0</v>
      </c>
      <c r="S137" s="1068">
        <v>0</v>
      </c>
      <c r="T137" s="1067">
        <v>0</v>
      </c>
      <c r="U137" s="1068">
        <v>0</v>
      </c>
      <c r="V137" s="1067">
        <v>0</v>
      </c>
      <c r="W137" s="1068">
        <v>0</v>
      </c>
      <c r="X137" s="976">
        <v>0</v>
      </c>
      <c r="Y137" s="977">
        <v>0</v>
      </c>
      <c r="Z137" s="978">
        <v>0</v>
      </c>
      <c r="AA137" s="977">
        <v>0</v>
      </c>
    </row>
    <row r="138" spans="1:27" s="965" customFormat="1" ht="78.75" customHeight="1">
      <c r="A138" s="980" t="s">
        <v>166</v>
      </c>
      <c r="B138" s="1065">
        <v>111503</v>
      </c>
      <c r="C138" s="1066">
        <v>28560667.274999999</v>
      </c>
      <c r="D138" s="1065">
        <v>13214</v>
      </c>
      <c r="E138" s="1066">
        <v>-4805920.6050000004</v>
      </c>
      <c r="F138" s="1065">
        <v>17192</v>
      </c>
      <c r="G138" s="1066">
        <v>8463750.3269999996</v>
      </c>
      <c r="H138" s="1065">
        <v>0</v>
      </c>
      <c r="I138" s="1066">
        <v>0</v>
      </c>
      <c r="J138" s="1065">
        <v>141909</v>
      </c>
      <c r="K138" s="1066">
        <v>32218496.997000001</v>
      </c>
      <c r="L138" s="1065">
        <v>0</v>
      </c>
      <c r="M138" s="1066">
        <v>0</v>
      </c>
      <c r="N138" s="1067">
        <v>0</v>
      </c>
      <c r="O138" s="1068">
        <v>118057901.53517</v>
      </c>
      <c r="P138" s="1067">
        <v>2318</v>
      </c>
      <c r="Q138" s="1068">
        <v>-68020.2</v>
      </c>
      <c r="R138" s="1067">
        <v>182</v>
      </c>
      <c r="S138" s="1068">
        <v>5510513.8051800001</v>
      </c>
      <c r="T138" s="1067">
        <v>0</v>
      </c>
      <c r="U138" s="1068">
        <v>100678</v>
      </c>
      <c r="V138" s="1067">
        <v>178780</v>
      </c>
      <c r="W138" s="1068">
        <v>448584435.35000002</v>
      </c>
      <c r="X138" s="976">
        <v>323189</v>
      </c>
      <c r="Y138" s="977">
        <v>95.042450014262741</v>
      </c>
      <c r="Z138" s="978">
        <v>604404005.48734999</v>
      </c>
      <c r="AA138" s="977">
        <v>71.553034066838549</v>
      </c>
    </row>
    <row r="139" spans="1:27" s="965" customFormat="1" ht="78.75" customHeight="1">
      <c r="A139" s="980" t="s">
        <v>917</v>
      </c>
      <c r="B139" s="1065">
        <v>11</v>
      </c>
      <c r="C139" s="1066">
        <v>2000</v>
      </c>
      <c r="D139" s="1065">
        <v>514</v>
      </c>
      <c r="E139" s="1066">
        <v>43623</v>
      </c>
      <c r="F139" s="1065">
        <v>31</v>
      </c>
      <c r="G139" s="1066">
        <v>19900</v>
      </c>
      <c r="H139" s="1065">
        <v>17</v>
      </c>
      <c r="I139" s="1066">
        <v>3700</v>
      </c>
      <c r="J139" s="1065">
        <v>573</v>
      </c>
      <c r="K139" s="1066">
        <v>69223</v>
      </c>
      <c r="L139" s="1065">
        <v>0</v>
      </c>
      <c r="M139" s="1066">
        <v>0</v>
      </c>
      <c r="N139" s="1067">
        <v>0</v>
      </c>
      <c r="O139" s="1068">
        <v>0</v>
      </c>
      <c r="P139" s="1067">
        <v>0</v>
      </c>
      <c r="Q139" s="1068">
        <v>0</v>
      </c>
      <c r="R139" s="1067">
        <v>0</v>
      </c>
      <c r="S139" s="1068">
        <v>0</v>
      </c>
      <c r="T139" s="1067">
        <v>0</v>
      </c>
      <c r="U139" s="1068">
        <v>0</v>
      </c>
      <c r="V139" s="1067">
        <v>0</v>
      </c>
      <c r="W139" s="1068">
        <v>0</v>
      </c>
      <c r="X139" s="976">
        <v>573</v>
      </c>
      <c r="Y139" s="977">
        <v>0.16850611827188594</v>
      </c>
      <c r="Z139" s="978">
        <v>69223</v>
      </c>
      <c r="AA139" s="977">
        <v>8.1950411185890658E-3</v>
      </c>
    </row>
    <row r="140" spans="1:27" s="965" customFormat="1" ht="78.75" customHeight="1">
      <c r="A140" s="980" t="s">
        <v>167</v>
      </c>
      <c r="B140" s="1065">
        <v>0</v>
      </c>
      <c r="C140" s="1066">
        <v>273528</v>
      </c>
      <c r="D140" s="1065">
        <v>0</v>
      </c>
      <c r="E140" s="1066">
        <v>396367</v>
      </c>
      <c r="F140" s="1065">
        <v>18</v>
      </c>
      <c r="G140" s="1066">
        <v>2806</v>
      </c>
      <c r="H140" s="1065">
        <v>0</v>
      </c>
      <c r="I140" s="1066">
        <v>0</v>
      </c>
      <c r="J140" s="1065">
        <v>18</v>
      </c>
      <c r="K140" s="1066">
        <v>672701</v>
      </c>
      <c r="L140" s="1065">
        <v>0</v>
      </c>
      <c r="M140" s="1066">
        <v>0</v>
      </c>
      <c r="N140" s="1067">
        <v>0</v>
      </c>
      <c r="O140" s="1068">
        <v>0</v>
      </c>
      <c r="P140" s="1067">
        <v>47</v>
      </c>
      <c r="Q140" s="1068">
        <v>10290</v>
      </c>
      <c r="R140" s="1067">
        <v>40</v>
      </c>
      <c r="S140" s="1068">
        <v>111196</v>
      </c>
      <c r="T140" s="1067">
        <v>0</v>
      </c>
      <c r="U140" s="1068">
        <v>0</v>
      </c>
      <c r="V140" s="1067">
        <v>0</v>
      </c>
      <c r="W140" s="1068">
        <v>0</v>
      </c>
      <c r="X140" s="976">
        <v>105</v>
      </c>
      <c r="Y140" s="977">
        <v>3.0878084500083811E-2</v>
      </c>
      <c r="Z140" s="978">
        <v>794187</v>
      </c>
      <c r="AA140" s="977">
        <v>9.4020702957815963E-2</v>
      </c>
    </row>
    <row r="141" spans="1:27" s="965" customFormat="1" ht="78.75" customHeight="1">
      <c r="A141" s="980" t="s">
        <v>168</v>
      </c>
      <c r="B141" s="1065">
        <v>0</v>
      </c>
      <c r="C141" s="1066">
        <v>0</v>
      </c>
      <c r="D141" s="1065">
        <v>0</v>
      </c>
      <c r="E141" s="1066">
        <v>0</v>
      </c>
      <c r="F141" s="1065">
        <v>0</v>
      </c>
      <c r="G141" s="1066">
        <v>0</v>
      </c>
      <c r="H141" s="1065">
        <v>0</v>
      </c>
      <c r="I141" s="1066">
        <v>0</v>
      </c>
      <c r="J141" s="1065">
        <v>0</v>
      </c>
      <c r="K141" s="1066">
        <v>0</v>
      </c>
      <c r="L141" s="1065">
        <v>0</v>
      </c>
      <c r="M141" s="1066">
        <v>0</v>
      </c>
      <c r="N141" s="1067">
        <v>0</v>
      </c>
      <c r="O141" s="1068">
        <v>28459934</v>
      </c>
      <c r="P141" s="1067">
        <v>0</v>
      </c>
      <c r="Q141" s="1068">
        <v>0</v>
      </c>
      <c r="R141" s="1067">
        <v>0</v>
      </c>
      <c r="S141" s="1068">
        <v>0</v>
      </c>
      <c r="T141" s="1067">
        <v>0</v>
      </c>
      <c r="U141" s="1068">
        <v>0</v>
      </c>
      <c r="V141" s="1067">
        <v>0</v>
      </c>
      <c r="W141" s="1068">
        <v>0</v>
      </c>
      <c r="X141" s="976">
        <v>0</v>
      </c>
      <c r="Y141" s="977">
        <v>0</v>
      </c>
      <c r="Z141" s="978">
        <v>28459934</v>
      </c>
      <c r="AA141" s="1001">
        <v>3.3692606411500656</v>
      </c>
    </row>
    <row r="142" spans="1:27" s="965" customFormat="1" ht="78.75" customHeight="1">
      <c r="A142" s="980" t="s">
        <v>169</v>
      </c>
      <c r="B142" s="1065">
        <v>0</v>
      </c>
      <c r="C142" s="1066">
        <v>0</v>
      </c>
      <c r="D142" s="1065">
        <v>10</v>
      </c>
      <c r="E142" s="1066">
        <v>1146.28</v>
      </c>
      <c r="F142" s="1065">
        <v>0</v>
      </c>
      <c r="G142" s="1066">
        <v>0</v>
      </c>
      <c r="H142" s="1065">
        <v>0</v>
      </c>
      <c r="I142" s="1066">
        <v>0</v>
      </c>
      <c r="J142" s="1065">
        <v>10</v>
      </c>
      <c r="K142" s="1066">
        <v>1146.28</v>
      </c>
      <c r="L142" s="1065">
        <v>0</v>
      </c>
      <c r="M142" s="1066">
        <v>0</v>
      </c>
      <c r="N142" s="1067">
        <v>0</v>
      </c>
      <c r="O142" s="1068">
        <v>0</v>
      </c>
      <c r="P142" s="1067">
        <v>0</v>
      </c>
      <c r="Q142" s="1068">
        <v>0</v>
      </c>
      <c r="R142" s="1067">
        <v>0</v>
      </c>
      <c r="S142" s="1068">
        <v>0</v>
      </c>
      <c r="T142" s="1067">
        <v>0</v>
      </c>
      <c r="U142" s="1068">
        <v>0</v>
      </c>
      <c r="V142" s="1067">
        <v>0</v>
      </c>
      <c r="W142" s="1068">
        <v>0</v>
      </c>
      <c r="X142" s="976">
        <v>10</v>
      </c>
      <c r="Y142" s="977">
        <v>2.9407699523889344E-3</v>
      </c>
      <c r="Z142" s="978">
        <v>1146.28</v>
      </c>
      <c r="AA142" s="1001">
        <v>1.3570362066677658E-4</v>
      </c>
    </row>
    <row r="143" spans="1:27" s="965" customFormat="1" ht="78.75" customHeight="1">
      <c r="A143" s="980" t="s">
        <v>170</v>
      </c>
      <c r="B143" s="1065">
        <v>0</v>
      </c>
      <c r="C143" s="1066">
        <v>0</v>
      </c>
      <c r="D143" s="1065">
        <v>0</v>
      </c>
      <c r="E143" s="1066">
        <v>0</v>
      </c>
      <c r="F143" s="1065">
        <v>46</v>
      </c>
      <c r="G143" s="1066">
        <v>4220</v>
      </c>
      <c r="H143" s="1065">
        <v>0</v>
      </c>
      <c r="I143" s="1066">
        <v>0</v>
      </c>
      <c r="J143" s="1065">
        <v>46</v>
      </c>
      <c r="K143" s="1066">
        <v>4220</v>
      </c>
      <c r="L143" s="1065">
        <v>0</v>
      </c>
      <c r="M143" s="1066">
        <v>0</v>
      </c>
      <c r="N143" s="1067">
        <v>0</v>
      </c>
      <c r="O143" s="1068">
        <v>45139.75</v>
      </c>
      <c r="P143" s="1067">
        <v>3</v>
      </c>
      <c r="Q143" s="1068">
        <v>2009.51</v>
      </c>
      <c r="R143" s="1067">
        <v>0</v>
      </c>
      <c r="S143" s="1068">
        <v>0</v>
      </c>
      <c r="T143" s="1067">
        <v>0</v>
      </c>
      <c r="U143" s="1068">
        <v>0</v>
      </c>
      <c r="V143" s="1067">
        <v>0</v>
      </c>
      <c r="W143" s="1068">
        <v>0</v>
      </c>
      <c r="X143" s="976">
        <v>49</v>
      </c>
      <c r="Y143" s="977">
        <v>1.4409772766705778E-2</v>
      </c>
      <c r="Z143" s="978">
        <v>51369.26</v>
      </c>
      <c r="AA143" s="1001">
        <v>6.0814064390663884E-3</v>
      </c>
    </row>
    <row r="144" spans="1:27" s="965" customFormat="1" ht="78.75" customHeight="1">
      <c r="A144" s="980" t="s">
        <v>171</v>
      </c>
      <c r="B144" s="1065">
        <v>145</v>
      </c>
      <c r="C144" s="1066">
        <v>636152.89358001901</v>
      </c>
      <c r="D144" s="1065">
        <v>373</v>
      </c>
      <c r="E144" s="1066">
        <v>410513.62866008299</v>
      </c>
      <c r="F144" s="1065">
        <v>105</v>
      </c>
      <c r="G144" s="1066">
        <v>39782.663999997101</v>
      </c>
      <c r="H144" s="1065">
        <v>0</v>
      </c>
      <c r="I144" s="1066">
        <v>0</v>
      </c>
      <c r="J144" s="1065">
        <v>623</v>
      </c>
      <c r="K144" s="1066">
        <v>1086449.1862400991</v>
      </c>
      <c r="L144" s="1065">
        <v>45</v>
      </c>
      <c r="M144" s="1066">
        <v>13539.417090000599</v>
      </c>
      <c r="N144" s="1067">
        <v>386</v>
      </c>
      <c r="O144" s="1068">
        <v>18996138.0187697</v>
      </c>
      <c r="P144" s="1067">
        <v>48</v>
      </c>
      <c r="Q144" s="1068">
        <v>50803.601999999999</v>
      </c>
      <c r="R144" s="1067">
        <v>432</v>
      </c>
      <c r="S144" s="1068">
        <v>5697022.1399999904</v>
      </c>
      <c r="T144" s="1067">
        <v>0</v>
      </c>
      <c r="U144" s="1068">
        <v>0</v>
      </c>
      <c r="V144" s="1067">
        <v>27</v>
      </c>
      <c r="W144" s="1068">
        <v>4000</v>
      </c>
      <c r="X144" s="976">
        <v>1561</v>
      </c>
      <c r="Y144" s="977">
        <v>0.45905418956791266</v>
      </c>
      <c r="Z144" s="978">
        <v>25847952.364099789</v>
      </c>
      <c r="AA144" s="1001">
        <v>3.060038317540835</v>
      </c>
    </row>
    <row r="145" spans="1:27" s="965" customFormat="1" ht="78.75" customHeight="1">
      <c r="A145" s="980" t="s">
        <v>172</v>
      </c>
      <c r="B145" s="1065">
        <v>0</v>
      </c>
      <c r="C145" s="1066">
        <v>-135792.66</v>
      </c>
      <c r="D145" s="1065">
        <v>0</v>
      </c>
      <c r="E145" s="1066">
        <v>-207129.22500000001</v>
      </c>
      <c r="F145" s="1065">
        <v>0</v>
      </c>
      <c r="G145" s="1066">
        <v>0</v>
      </c>
      <c r="H145" s="1065">
        <v>0</v>
      </c>
      <c r="I145" s="1066">
        <v>0</v>
      </c>
      <c r="J145" s="1065">
        <v>0</v>
      </c>
      <c r="K145" s="1066">
        <v>-342921.88500000001</v>
      </c>
      <c r="L145" s="1065">
        <v>0</v>
      </c>
      <c r="M145" s="1066">
        <v>0</v>
      </c>
      <c r="N145" s="1067">
        <v>0</v>
      </c>
      <c r="O145" s="1068">
        <v>-1493.3420000000001</v>
      </c>
      <c r="P145" s="1067">
        <v>0</v>
      </c>
      <c r="Q145" s="1068">
        <v>-109.515</v>
      </c>
      <c r="R145" s="1067">
        <v>0</v>
      </c>
      <c r="S145" s="1068">
        <v>0</v>
      </c>
      <c r="T145" s="1067">
        <v>0</v>
      </c>
      <c r="U145" s="1068">
        <v>0</v>
      </c>
      <c r="V145" s="1067">
        <v>0</v>
      </c>
      <c r="W145" s="1068">
        <v>0</v>
      </c>
      <c r="X145" s="976">
        <v>0</v>
      </c>
      <c r="Y145" s="977">
        <v>0</v>
      </c>
      <c r="Z145" s="978">
        <v>-344524.74200000003</v>
      </c>
      <c r="AA145" s="1001">
        <v>-4.0786941147614081E-2</v>
      </c>
    </row>
    <row r="146" spans="1:27" s="965" customFormat="1" ht="78.75" customHeight="1">
      <c r="A146" s="980" t="s">
        <v>173</v>
      </c>
      <c r="B146" s="1065">
        <v>2867</v>
      </c>
      <c r="C146" s="1066">
        <v>1604558.74</v>
      </c>
      <c r="D146" s="1065">
        <v>955</v>
      </c>
      <c r="E146" s="1066">
        <v>265162.92</v>
      </c>
      <c r="F146" s="1065">
        <v>0</v>
      </c>
      <c r="G146" s="1066">
        <v>18493.650000000001</v>
      </c>
      <c r="H146" s="1065">
        <v>0</v>
      </c>
      <c r="I146" s="1066">
        <v>0</v>
      </c>
      <c r="J146" s="1065">
        <v>3822</v>
      </c>
      <c r="K146" s="1066">
        <v>1888215.31</v>
      </c>
      <c r="L146" s="1065">
        <v>0</v>
      </c>
      <c r="M146" s="1066">
        <v>0</v>
      </c>
      <c r="N146" s="1067">
        <v>0</v>
      </c>
      <c r="O146" s="1068">
        <v>1032136.87</v>
      </c>
      <c r="P146" s="1067">
        <v>37</v>
      </c>
      <c r="Q146" s="1068">
        <v>21073.15</v>
      </c>
      <c r="R146" s="1067">
        <v>0</v>
      </c>
      <c r="S146" s="1068">
        <v>67671.66</v>
      </c>
      <c r="T146" s="1067">
        <v>0</v>
      </c>
      <c r="U146" s="1068">
        <v>150</v>
      </c>
      <c r="V146" s="1067">
        <v>0</v>
      </c>
      <c r="W146" s="1068">
        <v>0</v>
      </c>
      <c r="X146" s="976">
        <v>3859</v>
      </c>
      <c r="Y146" s="977">
        <v>1.1348431246268897</v>
      </c>
      <c r="Z146" s="978">
        <v>3009246.99</v>
      </c>
      <c r="AA146" s="1001">
        <v>0.35625302022507521</v>
      </c>
    </row>
    <row r="147" spans="1:27" s="965" customFormat="1" ht="78.75" customHeight="1">
      <c r="A147" s="980" t="s">
        <v>909</v>
      </c>
      <c r="B147" s="1065">
        <v>0</v>
      </c>
      <c r="C147" s="1066">
        <v>1200.038</v>
      </c>
      <c r="D147" s="1065">
        <v>0</v>
      </c>
      <c r="E147" s="1066">
        <v>2012.9970000000001</v>
      </c>
      <c r="F147" s="1065">
        <v>0</v>
      </c>
      <c r="G147" s="1066">
        <v>0</v>
      </c>
      <c r="H147" s="1065">
        <v>0</v>
      </c>
      <c r="I147" s="1066">
        <v>0</v>
      </c>
      <c r="J147" s="1065">
        <v>0</v>
      </c>
      <c r="K147" s="1066">
        <v>3213.0349999999999</v>
      </c>
      <c r="L147" s="1065">
        <v>0</v>
      </c>
      <c r="M147" s="1066">
        <v>0</v>
      </c>
      <c r="N147" s="1067">
        <v>0</v>
      </c>
      <c r="O147" s="1068">
        <v>0</v>
      </c>
      <c r="P147" s="1067">
        <v>0</v>
      </c>
      <c r="Q147" s="1068">
        <v>109.953</v>
      </c>
      <c r="R147" s="1067">
        <v>0</v>
      </c>
      <c r="S147" s="1068">
        <v>0</v>
      </c>
      <c r="T147" s="1067">
        <v>0</v>
      </c>
      <c r="U147" s="1068">
        <v>0</v>
      </c>
      <c r="V147" s="1067">
        <v>0</v>
      </c>
      <c r="W147" s="1068">
        <v>0</v>
      </c>
      <c r="X147" s="976">
        <v>0</v>
      </c>
      <c r="Y147" s="977">
        <v>0</v>
      </c>
      <c r="Z147" s="978">
        <v>3322.9879999999998</v>
      </c>
      <c r="AA147" s="977">
        <v>3.9339559534516048E-4</v>
      </c>
    </row>
    <row r="148" spans="1:27" s="965" customFormat="1" ht="78.75" customHeight="1">
      <c r="A148" s="980" t="s">
        <v>174</v>
      </c>
      <c r="B148" s="1065">
        <v>3</v>
      </c>
      <c r="C148" s="1066">
        <v>1078031</v>
      </c>
      <c r="D148" s="1065">
        <v>0</v>
      </c>
      <c r="E148" s="1066">
        <v>1134889</v>
      </c>
      <c r="F148" s="1065">
        <v>11</v>
      </c>
      <c r="G148" s="1066">
        <v>130824</v>
      </c>
      <c r="H148" s="1065">
        <v>0</v>
      </c>
      <c r="I148" s="1066">
        <v>0</v>
      </c>
      <c r="J148" s="1065">
        <v>14</v>
      </c>
      <c r="K148" s="1066">
        <v>2343744</v>
      </c>
      <c r="L148" s="1065">
        <v>0</v>
      </c>
      <c r="M148" s="1066">
        <v>7442</v>
      </c>
      <c r="N148" s="1067">
        <v>0</v>
      </c>
      <c r="O148" s="1068">
        <v>35979957</v>
      </c>
      <c r="P148" s="1067">
        <v>0</v>
      </c>
      <c r="Q148" s="1068">
        <v>1288156</v>
      </c>
      <c r="R148" s="1067">
        <v>0</v>
      </c>
      <c r="S148" s="1068">
        <v>76725</v>
      </c>
      <c r="T148" s="1067">
        <v>0</v>
      </c>
      <c r="U148" s="1068">
        <v>505</v>
      </c>
      <c r="V148" s="1067">
        <v>3</v>
      </c>
      <c r="W148" s="1068">
        <v>1700</v>
      </c>
      <c r="X148" s="976">
        <v>17</v>
      </c>
      <c r="Y148" s="977">
        <v>4.9993089190611883E-3</v>
      </c>
      <c r="Z148" s="978">
        <v>39698229</v>
      </c>
      <c r="AA148" s="1001">
        <v>4.6997185760536944</v>
      </c>
    </row>
    <row r="149" spans="1:27" s="997" customFormat="1" ht="78.75" customHeight="1">
      <c r="A149" s="980" t="s">
        <v>175</v>
      </c>
      <c r="B149" s="1067">
        <v>0</v>
      </c>
      <c r="C149" s="1068">
        <v>0</v>
      </c>
      <c r="D149" s="1067">
        <v>4</v>
      </c>
      <c r="E149" s="1068">
        <v>1475</v>
      </c>
      <c r="F149" s="1067">
        <v>0</v>
      </c>
      <c r="G149" s="1068">
        <v>0</v>
      </c>
      <c r="H149" s="1067">
        <v>0</v>
      </c>
      <c r="I149" s="1068">
        <v>0</v>
      </c>
      <c r="J149" s="1065">
        <v>4</v>
      </c>
      <c r="K149" s="1066">
        <v>1475</v>
      </c>
      <c r="L149" s="1067">
        <v>2</v>
      </c>
      <c r="M149" s="1068">
        <v>224.74100000000001</v>
      </c>
      <c r="N149" s="1067">
        <v>1</v>
      </c>
      <c r="O149" s="1068">
        <v>879</v>
      </c>
      <c r="P149" s="1067">
        <v>0</v>
      </c>
      <c r="Q149" s="1068">
        <v>0</v>
      </c>
      <c r="R149" s="1067">
        <v>0</v>
      </c>
      <c r="S149" s="1068">
        <v>110.56</v>
      </c>
      <c r="T149" s="1067">
        <v>0</v>
      </c>
      <c r="U149" s="1068">
        <v>0</v>
      </c>
      <c r="V149" s="1067">
        <v>0</v>
      </c>
      <c r="W149" s="1068">
        <v>0</v>
      </c>
      <c r="X149" s="976">
        <v>7</v>
      </c>
      <c r="Y149" s="977">
        <v>2.0585389666722543E-3</v>
      </c>
      <c r="Z149" s="978">
        <v>2689.3009999999999</v>
      </c>
      <c r="AA149" s="1002">
        <v>3.1837586171160873E-4</v>
      </c>
    </row>
    <row r="150" spans="1:27" s="965" customFormat="1" ht="78.75" customHeight="1">
      <c r="A150" s="982" t="s">
        <v>176</v>
      </c>
      <c r="B150" s="1065">
        <v>136</v>
      </c>
      <c r="C150" s="1066">
        <v>101258.70965</v>
      </c>
      <c r="D150" s="1065">
        <v>17</v>
      </c>
      <c r="E150" s="1066">
        <v>7296.9190099999996</v>
      </c>
      <c r="F150" s="1065">
        <v>1</v>
      </c>
      <c r="G150" s="1066">
        <v>1000</v>
      </c>
      <c r="H150" s="1065">
        <v>0</v>
      </c>
      <c r="I150" s="1066">
        <v>0</v>
      </c>
      <c r="J150" s="1065">
        <v>154</v>
      </c>
      <c r="K150" s="1066">
        <v>109555.62866</v>
      </c>
      <c r="L150" s="1065">
        <v>1</v>
      </c>
      <c r="M150" s="1066">
        <v>31.42</v>
      </c>
      <c r="N150" s="1067">
        <v>0</v>
      </c>
      <c r="O150" s="1068">
        <v>1054297.0519999999</v>
      </c>
      <c r="P150" s="1067">
        <v>1</v>
      </c>
      <c r="Q150" s="1068">
        <v>500</v>
      </c>
      <c r="R150" s="1067">
        <v>0</v>
      </c>
      <c r="S150" s="1068">
        <v>0</v>
      </c>
      <c r="T150" s="1067">
        <v>0</v>
      </c>
      <c r="U150" s="1068">
        <v>0</v>
      </c>
      <c r="V150" s="1067">
        <v>0</v>
      </c>
      <c r="W150" s="1068">
        <v>34805</v>
      </c>
      <c r="X150" s="976">
        <v>156</v>
      </c>
      <c r="Y150" s="977">
        <v>4.5876011257267375E-2</v>
      </c>
      <c r="Z150" s="978">
        <v>1199189.10066</v>
      </c>
      <c r="AA150" s="977">
        <v>0.14196732283883309</v>
      </c>
    </row>
    <row r="151" spans="1:27" s="965" customFormat="1" ht="78.75" customHeight="1">
      <c r="A151" s="980" t="s">
        <v>177</v>
      </c>
      <c r="B151" s="1065">
        <v>2684</v>
      </c>
      <c r="C151" s="1066">
        <v>635838</v>
      </c>
      <c r="D151" s="1065">
        <v>4900</v>
      </c>
      <c r="E151" s="1066">
        <v>1219506.2420000001</v>
      </c>
      <c r="F151" s="1065">
        <v>0</v>
      </c>
      <c r="G151" s="1066">
        <v>500</v>
      </c>
      <c r="H151" s="1065">
        <v>0</v>
      </c>
      <c r="I151" s="1066">
        <v>0</v>
      </c>
      <c r="J151" s="1065">
        <v>7584</v>
      </c>
      <c r="K151" s="1066">
        <v>1855844.2420000001</v>
      </c>
      <c r="L151" s="1065">
        <v>0</v>
      </c>
      <c r="M151" s="1066">
        <v>0</v>
      </c>
      <c r="N151" s="1067">
        <v>0</v>
      </c>
      <c r="O151" s="1068">
        <v>0</v>
      </c>
      <c r="P151" s="1067">
        <v>356</v>
      </c>
      <c r="Q151" s="1068">
        <v>59865.535000000003</v>
      </c>
      <c r="R151" s="1067">
        <v>0</v>
      </c>
      <c r="S151" s="1068">
        <v>0</v>
      </c>
      <c r="T151" s="1067">
        <v>0</v>
      </c>
      <c r="U151" s="1068">
        <v>0</v>
      </c>
      <c r="V151" s="1067">
        <v>0</v>
      </c>
      <c r="W151" s="1068">
        <v>0</v>
      </c>
      <c r="X151" s="976">
        <v>7940</v>
      </c>
      <c r="Y151" s="977">
        <v>2.3349713421968139</v>
      </c>
      <c r="Z151" s="978">
        <v>1915709.777</v>
      </c>
      <c r="AA151" s="1001">
        <v>0.22679341250448681</v>
      </c>
    </row>
    <row r="152" spans="1:27" s="965" customFormat="1" ht="78.75" customHeight="1">
      <c r="A152" s="980" t="s">
        <v>178</v>
      </c>
      <c r="B152" s="1065">
        <v>0</v>
      </c>
      <c r="C152" s="1066">
        <v>0</v>
      </c>
      <c r="D152" s="1065">
        <v>0</v>
      </c>
      <c r="E152" s="1066">
        <v>0</v>
      </c>
      <c r="F152" s="1065">
        <v>0</v>
      </c>
      <c r="G152" s="1066">
        <v>0</v>
      </c>
      <c r="H152" s="1065">
        <v>0</v>
      </c>
      <c r="I152" s="1066">
        <v>0</v>
      </c>
      <c r="J152" s="1065">
        <v>0</v>
      </c>
      <c r="K152" s="1066">
        <v>0</v>
      </c>
      <c r="L152" s="1065">
        <v>0</v>
      </c>
      <c r="M152" s="1066">
        <v>384</v>
      </c>
      <c r="N152" s="1067">
        <v>0</v>
      </c>
      <c r="O152" s="1068">
        <v>0</v>
      </c>
      <c r="P152" s="1067">
        <v>0</v>
      </c>
      <c r="Q152" s="1068">
        <v>0</v>
      </c>
      <c r="R152" s="1067">
        <v>0</v>
      </c>
      <c r="S152" s="1068">
        <v>0</v>
      </c>
      <c r="T152" s="1067">
        <v>0</v>
      </c>
      <c r="U152" s="1068">
        <v>0</v>
      </c>
      <c r="V152" s="1067">
        <v>0</v>
      </c>
      <c r="W152" s="1068">
        <v>0</v>
      </c>
      <c r="X152" s="976">
        <v>0</v>
      </c>
      <c r="Y152" s="977">
        <v>0</v>
      </c>
      <c r="Z152" s="978">
        <v>384</v>
      </c>
      <c r="AA152" s="977">
        <v>4.5460263056183663E-5</v>
      </c>
    </row>
    <row r="153" spans="1:27" s="997" customFormat="1" ht="78.75" hidden="1" customHeight="1">
      <c r="A153" s="980" t="s">
        <v>179</v>
      </c>
      <c r="B153" s="1067"/>
      <c r="C153" s="1068"/>
      <c r="D153" s="1067"/>
      <c r="E153" s="1068"/>
      <c r="F153" s="1067"/>
      <c r="G153" s="1068"/>
      <c r="H153" s="1067"/>
      <c r="I153" s="1068"/>
      <c r="J153" s="1065"/>
      <c r="K153" s="1066"/>
      <c r="L153" s="1067"/>
      <c r="M153" s="1068"/>
      <c r="N153" s="1067"/>
      <c r="O153" s="1068"/>
      <c r="P153" s="1067"/>
      <c r="Q153" s="1068"/>
      <c r="R153" s="1067"/>
      <c r="S153" s="1068"/>
      <c r="T153" s="1067"/>
      <c r="U153" s="1068"/>
      <c r="V153" s="1067"/>
      <c r="W153" s="1068"/>
      <c r="X153" s="976">
        <v>0</v>
      </c>
      <c r="Y153" s="977">
        <v>0</v>
      </c>
      <c r="Z153" s="978">
        <v>0</v>
      </c>
      <c r="AA153" s="1002">
        <v>0</v>
      </c>
    </row>
    <row r="154" spans="1:27" s="965" customFormat="1" ht="78.75" customHeight="1">
      <c r="A154" s="980" t="s">
        <v>714</v>
      </c>
      <c r="B154" s="1065">
        <v>0</v>
      </c>
      <c r="C154" s="1066">
        <v>1424.5469999999964</v>
      </c>
      <c r="D154" s="1065">
        <v>1</v>
      </c>
      <c r="E154" s="1066">
        <v>2706.6619999999998</v>
      </c>
      <c r="F154" s="1065">
        <v>0</v>
      </c>
      <c r="G154" s="1066">
        <v>0</v>
      </c>
      <c r="H154" s="1065">
        <v>0</v>
      </c>
      <c r="I154" s="1066">
        <v>0</v>
      </c>
      <c r="J154" s="1065">
        <v>1</v>
      </c>
      <c r="K154" s="1066">
        <v>4131.2089999999962</v>
      </c>
      <c r="L154" s="1065">
        <v>0</v>
      </c>
      <c r="M154" s="1066">
        <v>0</v>
      </c>
      <c r="N154" s="1067">
        <v>0</v>
      </c>
      <c r="O154" s="1068">
        <v>3856345.09</v>
      </c>
      <c r="P154" s="1067">
        <v>0</v>
      </c>
      <c r="Q154" s="1068">
        <v>0</v>
      </c>
      <c r="R154" s="1067">
        <v>0</v>
      </c>
      <c r="S154" s="1068">
        <v>0</v>
      </c>
      <c r="T154" s="1067">
        <v>0</v>
      </c>
      <c r="U154" s="1068">
        <v>0</v>
      </c>
      <c r="V154" s="1067">
        <v>0</v>
      </c>
      <c r="W154" s="1068">
        <v>0</v>
      </c>
      <c r="X154" s="976">
        <v>1</v>
      </c>
      <c r="Y154" s="977">
        <v>2.9407699523889346E-4</v>
      </c>
      <c r="Z154" s="978">
        <v>3860476.2989999996</v>
      </c>
      <c r="AA154" s="1001">
        <v>0.45702673977787062</v>
      </c>
    </row>
    <row r="155" spans="1:27" s="965" customFormat="1" ht="78.75" customHeight="1">
      <c r="A155" s="980" t="s">
        <v>180</v>
      </c>
      <c r="B155" s="1065">
        <v>0</v>
      </c>
      <c r="C155" s="1066">
        <v>0</v>
      </c>
      <c r="D155" s="1065">
        <v>0</v>
      </c>
      <c r="E155" s="1066">
        <v>0</v>
      </c>
      <c r="F155" s="1065">
        <v>0</v>
      </c>
      <c r="G155" s="1066">
        <v>0</v>
      </c>
      <c r="H155" s="1065">
        <v>0</v>
      </c>
      <c r="I155" s="1066">
        <v>0</v>
      </c>
      <c r="J155" s="1065">
        <v>0</v>
      </c>
      <c r="K155" s="1066">
        <v>0</v>
      </c>
      <c r="L155" s="1065">
        <v>0</v>
      </c>
      <c r="M155" s="1066">
        <v>0</v>
      </c>
      <c r="N155" s="1067">
        <v>113</v>
      </c>
      <c r="O155" s="1068">
        <v>121793902.16</v>
      </c>
      <c r="P155" s="1067">
        <v>0</v>
      </c>
      <c r="Q155" s="1068">
        <v>0</v>
      </c>
      <c r="R155" s="1067">
        <v>0</v>
      </c>
      <c r="S155" s="1068">
        <v>0</v>
      </c>
      <c r="T155" s="1067">
        <v>0</v>
      </c>
      <c r="U155" s="1068">
        <v>0</v>
      </c>
      <c r="V155" s="1067">
        <v>0</v>
      </c>
      <c r="W155" s="1068">
        <v>0</v>
      </c>
      <c r="X155" s="976">
        <v>113</v>
      </c>
      <c r="Y155" s="977">
        <v>3.3230700461994958E-2</v>
      </c>
      <c r="Z155" s="978">
        <v>121793902.16</v>
      </c>
      <c r="AA155" s="1001">
        <v>14.418705288626811</v>
      </c>
    </row>
    <row r="156" spans="1:27" s="965" customFormat="1" ht="78.75" customHeight="1">
      <c r="A156" s="980" t="s">
        <v>181</v>
      </c>
      <c r="B156" s="1065">
        <v>0</v>
      </c>
      <c r="C156" s="1066">
        <v>0</v>
      </c>
      <c r="D156" s="1065">
        <v>0</v>
      </c>
      <c r="E156" s="1066">
        <v>0</v>
      </c>
      <c r="F156" s="1065">
        <v>1904</v>
      </c>
      <c r="G156" s="1066">
        <v>188815</v>
      </c>
      <c r="H156" s="1065">
        <v>0</v>
      </c>
      <c r="I156" s="1066">
        <v>0</v>
      </c>
      <c r="J156" s="1065">
        <v>1904</v>
      </c>
      <c r="K156" s="1066">
        <v>188815</v>
      </c>
      <c r="L156" s="1065">
        <v>0</v>
      </c>
      <c r="M156" s="1066">
        <v>0</v>
      </c>
      <c r="N156" s="1067">
        <v>10</v>
      </c>
      <c r="O156" s="1068">
        <v>12023646.180990001</v>
      </c>
      <c r="P156" s="1067">
        <v>0</v>
      </c>
      <c r="Q156" s="1068">
        <v>0</v>
      </c>
      <c r="R156" s="1067">
        <v>0</v>
      </c>
      <c r="S156" s="1068">
        <v>0</v>
      </c>
      <c r="T156" s="1067">
        <v>0</v>
      </c>
      <c r="U156" s="1068">
        <v>0</v>
      </c>
      <c r="V156" s="1067">
        <v>63</v>
      </c>
      <c r="W156" s="1068">
        <v>38000</v>
      </c>
      <c r="X156" s="976">
        <v>1977</v>
      </c>
      <c r="Y156" s="977">
        <v>0.58139021958729231</v>
      </c>
      <c r="Z156" s="978">
        <v>12250461.180990001</v>
      </c>
      <c r="AA156" s="1001">
        <v>1.4502843433525308</v>
      </c>
    </row>
    <row r="157" spans="1:27" s="965" customFormat="1" ht="78.75" customHeight="1">
      <c r="A157" s="980" t="s">
        <v>182</v>
      </c>
      <c r="B157" s="1067">
        <v>0</v>
      </c>
      <c r="C157" s="1068">
        <v>104405.7</v>
      </c>
      <c r="D157" s="1067">
        <v>0</v>
      </c>
      <c r="E157" s="1068">
        <v>647742.82299999997</v>
      </c>
      <c r="F157" s="1067">
        <v>0</v>
      </c>
      <c r="G157" s="1068">
        <v>47609.538</v>
      </c>
      <c r="H157" s="1067">
        <v>0</v>
      </c>
      <c r="I157" s="1068">
        <v>0</v>
      </c>
      <c r="J157" s="1065">
        <v>0</v>
      </c>
      <c r="K157" s="1066">
        <v>799758.06099999999</v>
      </c>
      <c r="L157" s="1067">
        <v>0</v>
      </c>
      <c r="M157" s="1068">
        <v>0</v>
      </c>
      <c r="N157" s="1067">
        <v>0</v>
      </c>
      <c r="O157" s="1068">
        <v>0</v>
      </c>
      <c r="P157" s="1067">
        <v>0</v>
      </c>
      <c r="Q157" s="1068">
        <v>13540.800999999999</v>
      </c>
      <c r="R157" s="1067">
        <v>0</v>
      </c>
      <c r="S157" s="1068">
        <v>0</v>
      </c>
      <c r="T157" s="1067">
        <v>0</v>
      </c>
      <c r="U157" s="1068">
        <v>0</v>
      </c>
      <c r="V157" s="1067">
        <v>0</v>
      </c>
      <c r="W157" s="1068">
        <v>0</v>
      </c>
      <c r="X157" s="976">
        <v>0</v>
      </c>
      <c r="Y157" s="977">
        <v>0</v>
      </c>
      <c r="Z157" s="978">
        <v>813298.86199999996</v>
      </c>
      <c r="AA157" s="1002">
        <v>9.6283281796392742E-2</v>
      </c>
    </row>
    <row r="158" spans="1:27" s="965" customFormat="1" ht="78.75" customHeight="1">
      <c r="A158" s="984" t="s">
        <v>916</v>
      </c>
      <c r="B158" s="1065">
        <v>325</v>
      </c>
      <c r="C158" s="1066">
        <v>378891</v>
      </c>
      <c r="D158" s="1065">
        <v>54</v>
      </c>
      <c r="E158" s="1066">
        <v>333003</v>
      </c>
      <c r="F158" s="1065">
        <v>91</v>
      </c>
      <c r="G158" s="1066">
        <v>84609</v>
      </c>
      <c r="H158" s="1065">
        <v>0</v>
      </c>
      <c r="I158" s="1066">
        <v>0</v>
      </c>
      <c r="J158" s="1065">
        <v>470</v>
      </c>
      <c r="K158" s="1066">
        <v>796503</v>
      </c>
      <c r="L158" s="1065">
        <v>0</v>
      </c>
      <c r="M158" s="1066">
        <v>0</v>
      </c>
      <c r="N158" s="1067">
        <v>0</v>
      </c>
      <c r="O158" s="1068">
        <v>0</v>
      </c>
      <c r="P158" s="1067">
        <v>9</v>
      </c>
      <c r="Q158" s="1068">
        <v>61643</v>
      </c>
      <c r="R158" s="1067">
        <v>0</v>
      </c>
      <c r="S158" s="1068">
        <v>0</v>
      </c>
      <c r="T158" s="1067">
        <v>0</v>
      </c>
      <c r="U158" s="1068">
        <v>0</v>
      </c>
      <c r="V158" s="1067">
        <v>11</v>
      </c>
      <c r="W158" s="1068">
        <v>5400</v>
      </c>
      <c r="X158" s="976">
        <v>490</v>
      </c>
      <c r="Y158" s="977">
        <v>0.14409772766705778</v>
      </c>
      <c r="Z158" s="978">
        <v>863546</v>
      </c>
      <c r="AA158" s="979">
        <v>0.10223184458623744</v>
      </c>
    </row>
    <row r="159" spans="1:27" s="965" customFormat="1" ht="78.75" customHeight="1">
      <c r="A159" s="1538" t="s">
        <v>267</v>
      </c>
      <c r="B159" s="1539">
        <v>117674</v>
      </c>
      <c r="C159" s="1540">
        <v>33242163.243230011</v>
      </c>
      <c r="D159" s="1539">
        <v>20042</v>
      </c>
      <c r="E159" s="1540">
        <v>-547604.35832991765</v>
      </c>
      <c r="F159" s="1539">
        <v>19399</v>
      </c>
      <c r="G159" s="1540">
        <v>9002310.1789999977</v>
      </c>
      <c r="H159" s="1539">
        <v>17</v>
      </c>
      <c r="I159" s="1540">
        <v>3700</v>
      </c>
      <c r="J159" s="1539">
        <v>157132</v>
      </c>
      <c r="K159" s="1540">
        <v>41700569.063900098</v>
      </c>
      <c r="L159" s="1539">
        <v>48</v>
      </c>
      <c r="M159" s="1540">
        <v>21621.578090000599</v>
      </c>
      <c r="N159" s="1539">
        <v>510</v>
      </c>
      <c r="O159" s="1540">
        <v>341298783.31492972</v>
      </c>
      <c r="P159" s="1539">
        <v>2819</v>
      </c>
      <c r="Q159" s="1540">
        <v>1439861.8359999999</v>
      </c>
      <c r="R159" s="1539">
        <v>654</v>
      </c>
      <c r="S159" s="1540">
        <v>11463239.165179992</v>
      </c>
      <c r="T159" s="1539">
        <v>0</v>
      </c>
      <c r="U159" s="1540">
        <v>101333</v>
      </c>
      <c r="V159" s="1539">
        <v>178884</v>
      </c>
      <c r="W159" s="1540">
        <v>448668340.35000002</v>
      </c>
      <c r="X159" s="985">
        <v>340047</v>
      </c>
      <c r="Y159" s="1011">
        <v>100</v>
      </c>
      <c r="Z159" s="987">
        <v>844693748.30809963</v>
      </c>
      <c r="AA159" s="1011">
        <v>100</v>
      </c>
    </row>
  </sheetData>
  <mergeCells count="90">
    <mergeCell ref="Y134:Y135"/>
    <mergeCell ref="AA134:AA135"/>
    <mergeCell ref="H102:I102"/>
    <mergeCell ref="J102:K102"/>
    <mergeCell ref="Y102:Y103"/>
    <mergeCell ref="AA102:AA103"/>
    <mergeCell ref="B133:K133"/>
    <mergeCell ref="L133:M133"/>
    <mergeCell ref="X131:AA131"/>
    <mergeCell ref="V132:W133"/>
    <mergeCell ref="X132:AA133"/>
    <mergeCell ref="Y38:Y39"/>
    <mergeCell ref="AA38:AA39"/>
    <mergeCell ref="B69:K69"/>
    <mergeCell ref="L69:M69"/>
    <mergeCell ref="B70:C70"/>
    <mergeCell ref="D70:E70"/>
    <mergeCell ref="F70:G70"/>
    <mergeCell ref="H70:I70"/>
    <mergeCell ref="J70:K70"/>
    <mergeCell ref="Y70:Y71"/>
    <mergeCell ref="AA70:AA71"/>
    <mergeCell ref="X67:AA67"/>
    <mergeCell ref="V68:W69"/>
    <mergeCell ref="X68:AA69"/>
    <mergeCell ref="L37:M37"/>
    <mergeCell ref="B38:C38"/>
    <mergeCell ref="D38:E38"/>
    <mergeCell ref="F38:G38"/>
    <mergeCell ref="H38:I38"/>
    <mergeCell ref="J38:K38"/>
    <mergeCell ref="B37:K37"/>
    <mergeCell ref="X3:AA3"/>
    <mergeCell ref="A36:A40"/>
    <mergeCell ref="P36:Q37"/>
    <mergeCell ref="R36:S37"/>
    <mergeCell ref="T36:U37"/>
    <mergeCell ref="V36:W37"/>
    <mergeCell ref="X36:AA37"/>
    <mergeCell ref="N37:O37"/>
    <mergeCell ref="X4:AA5"/>
    <mergeCell ref="B36:O36"/>
    <mergeCell ref="A4:A8"/>
    <mergeCell ref="N5:O5"/>
    <mergeCell ref="P4:Q5"/>
    <mergeCell ref="R4:S5"/>
    <mergeCell ref="T4:U5"/>
    <mergeCell ref="V4:W5"/>
    <mergeCell ref="B4:O4"/>
    <mergeCell ref="X35:AA35"/>
    <mergeCell ref="B5:K5"/>
    <mergeCell ref="L5:M5"/>
    <mergeCell ref="B6:C6"/>
    <mergeCell ref="D6:E6"/>
    <mergeCell ref="F6:G6"/>
    <mergeCell ref="H6:I6"/>
    <mergeCell ref="J6:K6"/>
    <mergeCell ref="Y6:Y7"/>
    <mergeCell ref="AA6:AA7"/>
    <mergeCell ref="A68:A72"/>
    <mergeCell ref="B68:O68"/>
    <mergeCell ref="P68:Q69"/>
    <mergeCell ref="R68:S69"/>
    <mergeCell ref="T68:U69"/>
    <mergeCell ref="N69:O69"/>
    <mergeCell ref="X99:AA99"/>
    <mergeCell ref="A100:A104"/>
    <mergeCell ref="B100:O100"/>
    <mergeCell ref="P100:Q101"/>
    <mergeCell ref="R100:S101"/>
    <mergeCell ref="T100:U101"/>
    <mergeCell ref="V100:W101"/>
    <mergeCell ref="X100:AA101"/>
    <mergeCell ref="N101:O101"/>
    <mergeCell ref="B101:K101"/>
    <mergeCell ref="L101:M101"/>
    <mergeCell ref="B102:C102"/>
    <mergeCell ref="D102:E102"/>
    <mergeCell ref="F102:G102"/>
    <mergeCell ref="A132:A136"/>
    <mergeCell ref="B132:O132"/>
    <mergeCell ref="P132:Q133"/>
    <mergeCell ref="R132:S133"/>
    <mergeCell ref="T132:U133"/>
    <mergeCell ref="N133:O133"/>
    <mergeCell ref="B134:C134"/>
    <mergeCell ref="D134:E134"/>
    <mergeCell ref="F134:G134"/>
    <mergeCell ref="H134:I134"/>
    <mergeCell ref="J134:K134"/>
  </mergeCells>
  <printOptions horizontalCentered="1"/>
  <pageMargins left="0.16" right="0.16" top="0.75" bottom="0.75" header="0.3" footer="0.3"/>
  <pageSetup paperSize="9" scale="18" orientation="landscape" r:id="rId1"/>
  <headerFooter alignWithMargins="0">
    <oddFooter xml:space="preserve">&amp;C&amp;22 19
</oddFooter>
  </headerFooter>
  <rowBreaks count="4" manualBreakCount="4">
    <brk id="32" max="26" man="1"/>
    <brk id="64" max="16383" man="1"/>
    <brk id="96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AA32"/>
  <sheetViews>
    <sheetView view="pageBreakPreview" zoomScale="40" zoomScaleNormal="55" zoomScaleSheetLayoutView="40" workbookViewId="0">
      <pane xSplit="1" ySplit="8" topLeftCell="B9" activePane="bottomRight" state="frozen"/>
      <selection activeCell="B4" sqref="B4:B6"/>
      <selection pane="topRight" activeCell="B4" sqref="B4:B6"/>
      <selection pane="bottomLeft" activeCell="B4" sqref="B4:B6"/>
      <selection pane="bottomRight" activeCell="O16" sqref="O16"/>
    </sheetView>
  </sheetViews>
  <sheetFormatPr defaultRowHeight="24"/>
  <cols>
    <col min="1" max="1" width="16.42578125" style="151" customWidth="1"/>
    <col min="2" max="2" width="20.85546875" style="777" bestFit="1" customWidth="1"/>
    <col min="3" max="3" width="30.140625" style="151" bestFit="1" customWidth="1"/>
    <col min="4" max="4" width="22.28515625" style="777" bestFit="1" customWidth="1"/>
    <col min="5" max="5" width="30.140625" style="151" bestFit="1" customWidth="1"/>
    <col min="6" max="6" width="20.7109375" style="777" bestFit="1" customWidth="1"/>
    <col min="7" max="7" width="27.28515625" style="151" bestFit="1" customWidth="1"/>
    <col min="8" max="8" width="17" style="777" bestFit="1" customWidth="1"/>
    <col min="9" max="9" width="23.85546875" style="151" bestFit="1" customWidth="1"/>
    <col min="10" max="10" width="22.85546875" style="777" bestFit="1" customWidth="1"/>
    <col min="11" max="11" width="30.28515625" style="151" bestFit="1" customWidth="1"/>
    <col min="12" max="12" width="20.85546875" style="777" bestFit="1" customWidth="1"/>
    <col min="13" max="13" width="25.7109375" style="151" bestFit="1" customWidth="1"/>
    <col min="14" max="14" width="21" style="777" bestFit="1" customWidth="1"/>
    <col min="15" max="15" width="30.28515625" style="151" bestFit="1" customWidth="1"/>
    <col min="16" max="16" width="18.28515625" style="777" bestFit="1" customWidth="1"/>
    <col min="17" max="17" width="25.7109375" style="151" bestFit="1" customWidth="1"/>
    <col min="18" max="18" width="18.42578125" style="777" bestFit="1" customWidth="1"/>
    <col min="19" max="19" width="27.42578125" style="151" bestFit="1" customWidth="1"/>
    <col min="20" max="20" width="18" style="777" bestFit="1" customWidth="1"/>
    <col min="21" max="21" width="25.7109375" style="151" bestFit="1" customWidth="1"/>
    <col min="22" max="22" width="21.28515625" style="777" bestFit="1" customWidth="1"/>
    <col min="23" max="23" width="30.28515625" style="151" bestFit="1" customWidth="1"/>
    <col min="24" max="24" width="25.5703125" style="777" bestFit="1" customWidth="1"/>
    <col min="25" max="25" width="12" style="151" bestFit="1" customWidth="1"/>
    <col min="26" max="26" width="32.140625" style="151" bestFit="1" customWidth="1"/>
    <col min="27" max="27" width="12" style="151" bestFit="1" customWidth="1"/>
    <col min="28" max="28" width="21.85546875" style="151" customWidth="1"/>
    <col min="29" max="264" width="9" style="151"/>
    <col min="265" max="265" width="14.140625" style="151" customWidth="1"/>
    <col min="266" max="266" width="14.7109375" style="151" bestFit="1" customWidth="1"/>
    <col min="267" max="267" width="21.42578125" style="151" bestFit="1" customWidth="1"/>
    <col min="268" max="268" width="14.7109375" style="151" bestFit="1" customWidth="1"/>
    <col min="269" max="269" width="21.42578125" style="151" bestFit="1" customWidth="1"/>
    <col min="270" max="270" width="14.7109375" style="151" bestFit="1" customWidth="1"/>
    <col min="271" max="271" width="21.42578125" style="151" bestFit="1" customWidth="1"/>
    <col min="272" max="272" width="14.7109375" style="151" bestFit="1" customWidth="1"/>
    <col min="273" max="273" width="21.42578125" style="151" bestFit="1" customWidth="1"/>
    <col min="274" max="274" width="14.7109375" style="151" bestFit="1" customWidth="1"/>
    <col min="275" max="275" width="21.42578125" style="151" bestFit="1" customWidth="1"/>
    <col min="276" max="276" width="16.5703125" style="151" bestFit="1" customWidth="1"/>
    <col min="277" max="277" width="14.140625" style="151" bestFit="1" customWidth="1"/>
    <col min="278" max="278" width="16.5703125" style="151" bestFit="1" customWidth="1"/>
    <col min="279" max="279" width="14.140625" style="151" bestFit="1" customWidth="1"/>
    <col min="280" max="280" width="14.42578125" style="151" bestFit="1" customWidth="1"/>
    <col min="281" max="281" width="14.5703125" style="151" customWidth="1"/>
    <col min="282" max="282" width="13.85546875" style="151" bestFit="1" customWidth="1"/>
    <col min="283" max="283" width="14.5703125" style="151" customWidth="1"/>
    <col min="284" max="520" width="9" style="151"/>
    <col min="521" max="521" width="14.140625" style="151" customWidth="1"/>
    <col min="522" max="522" width="14.7109375" style="151" bestFit="1" customWidth="1"/>
    <col min="523" max="523" width="21.42578125" style="151" bestFit="1" customWidth="1"/>
    <col min="524" max="524" width="14.7109375" style="151" bestFit="1" customWidth="1"/>
    <col min="525" max="525" width="21.42578125" style="151" bestFit="1" customWidth="1"/>
    <col min="526" max="526" width="14.7109375" style="151" bestFit="1" customWidth="1"/>
    <col min="527" max="527" width="21.42578125" style="151" bestFit="1" customWidth="1"/>
    <col min="528" max="528" width="14.7109375" style="151" bestFit="1" customWidth="1"/>
    <col min="529" max="529" width="21.42578125" style="151" bestFit="1" customWidth="1"/>
    <col min="530" max="530" width="14.7109375" style="151" bestFit="1" customWidth="1"/>
    <col min="531" max="531" width="21.42578125" style="151" bestFit="1" customWidth="1"/>
    <col min="532" max="532" width="16.5703125" style="151" bestFit="1" customWidth="1"/>
    <col min="533" max="533" width="14.140625" style="151" bestFit="1" customWidth="1"/>
    <col min="534" max="534" width="16.5703125" style="151" bestFit="1" customWidth="1"/>
    <col min="535" max="535" width="14.140625" style="151" bestFit="1" customWidth="1"/>
    <col min="536" max="536" width="14.42578125" style="151" bestFit="1" customWidth="1"/>
    <col min="537" max="537" width="14.5703125" style="151" customWidth="1"/>
    <col min="538" max="538" width="13.85546875" style="151" bestFit="1" customWidth="1"/>
    <col min="539" max="539" width="14.5703125" style="151" customWidth="1"/>
    <col min="540" max="776" width="9" style="151"/>
    <col min="777" max="777" width="14.140625" style="151" customWidth="1"/>
    <col min="778" max="778" width="14.7109375" style="151" bestFit="1" customWidth="1"/>
    <col min="779" max="779" width="21.42578125" style="151" bestFit="1" customWidth="1"/>
    <col min="780" max="780" width="14.7109375" style="151" bestFit="1" customWidth="1"/>
    <col min="781" max="781" width="21.42578125" style="151" bestFit="1" customWidth="1"/>
    <col min="782" max="782" width="14.7109375" style="151" bestFit="1" customWidth="1"/>
    <col min="783" max="783" width="21.42578125" style="151" bestFit="1" customWidth="1"/>
    <col min="784" max="784" width="14.7109375" style="151" bestFit="1" customWidth="1"/>
    <col min="785" max="785" width="21.42578125" style="151" bestFit="1" customWidth="1"/>
    <col min="786" max="786" width="14.7109375" style="151" bestFit="1" customWidth="1"/>
    <col min="787" max="787" width="21.42578125" style="151" bestFit="1" customWidth="1"/>
    <col min="788" max="788" width="16.5703125" style="151" bestFit="1" customWidth="1"/>
    <col min="789" max="789" width="14.140625" style="151" bestFit="1" customWidth="1"/>
    <col min="790" max="790" width="16.5703125" style="151" bestFit="1" customWidth="1"/>
    <col min="791" max="791" width="14.140625" style="151" bestFit="1" customWidth="1"/>
    <col min="792" max="792" width="14.42578125" style="151" bestFit="1" customWidth="1"/>
    <col min="793" max="793" width="14.5703125" style="151" customWidth="1"/>
    <col min="794" max="794" width="13.85546875" style="151" bestFit="1" customWidth="1"/>
    <col min="795" max="795" width="14.5703125" style="151" customWidth="1"/>
    <col min="796" max="1032" width="9" style="151"/>
    <col min="1033" max="1033" width="14.140625" style="151" customWidth="1"/>
    <col min="1034" max="1034" width="14.7109375" style="151" bestFit="1" customWidth="1"/>
    <col min="1035" max="1035" width="21.42578125" style="151" bestFit="1" customWidth="1"/>
    <col min="1036" max="1036" width="14.7109375" style="151" bestFit="1" customWidth="1"/>
    <col min="1037" max="1037" width="21.42578125" style="151" bestFit="1" customWidth="1"/>
    <col min="1038" max="1038" width="14.7109375" style="151" bestFit="1" customWidth="1"/>
    <col min="1039" max="1039" width="21.42578125" style="151" bestFit="1" customWidth="1"/>
    <col min="1040" max="1040" width="14.7109375" style="151" bestFit="1" customWidth="1"/>
    <col min="1041" max="1041" width="21.42578125" style="151" bestFit="1" customWidth="1"/>
    <col min="1042" max="1042" width="14.7109375" style="151" bestFit="1" customWidth="1"/>
    <col min="1043" max="1043" width="21.42578125" style="151" bestFit="1" customWidth="1"/>
    <col min="1044" max="1044" width="16.5703125" style="151" bestFit="1" customWidth="1"/>
    <col min="1045" max="1045" width="14.140625" style="151" bestFit="1" customWidth="1"/>
    <col min="1046" max="1046" width="16.5703125" style="151" bestFit="1" customWidth="1"/>
    <col min="1047" max="1047" width="14.140625" style="151" bestFit="1" customWidth="1"/>
    <col min="1048" max="1048" width="14.42578125" style="151" bestFit="1" customWidth="1"/>
    <col min="1049" max="1049" width="14.5703125" style="151" customWidth="1"/>
    <col min="1050" max="1050" width="13.85546875" style="151" bestFit="1" customWidth="1"/>
    <col min="1051" max="1051" width="14.5703125" style="151" customWidth="1"/>
    <col min="1052" max="1288" width="9" style="151"/>
    <col min="1289" max="1289" width="14.140625" style="151" customWidth="1"/>
    <col min="1290" max="1290" width="14.7109375" style="151" bestFit="1" customWidth="1"/>
    <col min="1291" max="1291" width="21.42578125" style="151" bestFit="1" customWidth="1"/>
    <col min="1292" max="1292" width="14.7109375" style="151" bestFit="1" customWidth="1"/>
    <col min="1293" max="1293" width="21.42578125" style="151" bestFit="1" customWidth="1"/>
    <col min="1294" max="1294" width="14.7109375" style="151" bestFit="1" customWidth="1"/>
    <col min="1295" max="1295" width="21.42578125" style="151" bestFit="1" customWidth="1"/>
    <col min="1296" max="1296" width="14.7109375" style="151" bestFit="1" customWidth="1"/>
    <col min="1297" max="1297" width="21.42578125" style="151" bestFit="1" customWidth="1"/>
    <col min="1298" max="1298" width="14.7109375" style="151" bestFit="1" customWidth="1"/>
    <col min="1299" max="1299" width="21.42578125" style="151" bestFit="1" customWidth="1"/>
    <col min="1300" max="1300" width="16.5703125" style="151" bestFit="1" customWidth="1"/>
    <col min="1301" max="1301" width="14.140625" style="151" bestFit="1" customWidth="1"/>
    <col min="1302" max="1302" width="16.5703125" style="151" bestFit="1" customWidth="1"/>
    <col min="1303" max="1303" width="14.140625" style="151" bestFit="1" customWidth="1"/>
    <col min="1304" max="1304" width="14.42578125" style="151" bestFit="1" customWidth="1"/>
    <col min="1305" max="1305" width="14.5703125" style="151" customWidth="1"/>
    <col min="1306" max="1306" width="13.85546875" style="151" bestFit="1" customWidth="1"/>
    <col min="1307" max="1307" width="14.5703125" style="151" customWidth="1"/>
    <col min="1308" max="1544" width="9" style="151"/>
    <col min="1545" max="1545" width="14.140625" style="151" customWidth="1"/>
    <col min="1546" max="1546" width="14.7109375" style="151" bestFit="1" customWidth="1"/>
    <col min="1547" max="1547" width="21.42578125" style="151" bestFit="1" customWidth="1"/>
    <col min="1548" max="1548" width="14.7109375" style="151" bestFit="1" customWidth="1"/>
    <col min="1549" max="1549" width="21.42578125" style="151" bestFit="1" customWidth="1"/>
    <col min="1550" max="1550" width="14.7109375" style="151" bestFit="1" customWidth="1"/>
    <col min="1551" max="1551" width="21.42578125" style="151" bestFit="1" customWidth="1"/>
    <col min="1552" max="1552" width="14.7109375" style="151" bestFit="1" customWidth="1"/>
    <col min="1553" max="1553" width="21.42578125" style="151" bestFit="1" customWidth="1"/>
    <col min="1554" max="1554" width="14.7109375" style="151" bestFit="1" customWidth="1"/>
    <col min="1555" max="1555" width="21.42578125" style="151" bestFit="1" customWidth="1"/>
    <col min="1556" max="1556" width="16.5703125" style="151" bestFit="1" customWidth="1"/>
    <col min="1557" max="1557" width="14.140625" style="151" bestFit="1" customWidth="1"/>
    <col min="1558" max="1558" width="16.5703125" style="151" bestFit="1" customWidth="1"/>
    <col min="1559" max="1559" width="14.140625" style="151" bestFit="1" customWidth="1"/>
    <col min="1560" max="1560" width="14.42578125" style="151" bestFit="1" customWidth="1"/>
    <col min="1561" max="1561" width="14.5703125" style="151" customWidth="1"/>
    <col min="1562" max="1562" width="13.85546875" style="151" bestFit="1" customWidth="1"/>
    <col min="1563" max="1563" width="14.5703125" style="151" customWidth="1"/>
    <col min="1564" max="1800" width="9" style="151"/>
    <col min="1801" max="1801" width="14.140625" style="151" customWidth="1"/>
    <col min="1802" max="1802" width="14.7109375" style="151" bestFit="1" customWidth="1"/>
    <col min="1803" max="1803" width="21.42578125" style="151" bestFit="1" customWidth="1"/>
    <col min="1804" max="1804" width="14.7109375" style="151" bestFit="1" customWidth="1"/>
    <col min="1805" max="1805" width="21.42578125" style="151" bestFit="1" customWidth="1"/>
    <col min="1806" max="1806" width="14.7109375" style="151" bestFit="1" customWidth="1"/>
    <col min="1807" max="1807" width="21.42578125" style="151" bestFit="1" customWidth="1"/>
    <col min="1808" max="1808" width="14.7109375" style="151" bestFit="1" customWidth="1"/>
    <col min="1809" max="1809" width="21.42578125" style="151" bestFit="1" customWidth="1"/>
    <col min="1810" max="1810" width="14.7109375" style="151" bestFit="1" customWidth="1"/>
    <col min="1811" max="1811" width="21.42578125" style="151" bestFit="1" customWidth="1"/>
    <col min="1812" max="1812" width="16.5703125" style="151" bestFit="1" customWidth="1"/>
    <col min="1813" max="1813" width="14.140625" style="151" bestFit="1" customWidth="1"/>
    <col min="1814" max="1814" width="16.5703125" style="151" bestFit="1" customWidth="1"/>
    <col min="1815" max="1815" width="14.140625" style="151" bestFit="1" customWidth="1"/>
    <col min="1816" max="1816" width="14.42578125" style="151" bestFit="1" customWidth="1"/>
    <col min="1817" max="1817" width="14.5703125" style="151" customWidth="1"/>
    <col min="1818" max="1818" width="13.85546875" style="151" bestFit="1" customWidth="1"/>
    <col min="1819" max="1819" width="14.5703125" style="151" customWidth="1"/>
    <col min="1820" max="2056" width="9" style="151"/>
    <col min="2057" max="2057" width="14.140625" style="151" customWidth="1"/>
    <col min="2058" max="2058" width="14.7109375" style="151" bestFit="1" customWidth="1"/>
    <col min="2059" max="2059" width="21.42578125" style="151" bestFit="1" customWidth="1"/>
    <col min="2060" max="2060" width="14.7109375" style="151" bestFit="1" customWidth="1"/>
    <col min="2061" max="2061" width="21.42578125" style="151" bestFit="1" customWidth="1"/>
    <col min="2062" max="2062" width="14.7109375" style="151" bestFit="1" customWidth="1"/>
    <col min="2063" max="2063" width="21.42578125" style="151" bestFit="1" customWidth="1"/>
    <col min="2064" max="2064" width="14.7109375" style="151" bestFit="1" customWidth="1"/>
    <col min="2065" max="2065" width="21.42578125" style="151" bestFit="1" customWidth="1"/>
    <col min="2066" max="2066" width="14.7109375" style="151" bestFit="1" customWidth="1"/>
    <col min="2067" max="2067" width="21.42578125" style="151" bestFit="1" customWidth="1"/>
    <col min="2068" max="2068" width="16.5703125" style="151" bestFit="1" customWidth="1"/>
    <col min="2069" max="2069" width="14.140625" style="151" bestFit="1" customWidth="1"/>
    <col min="2070" max="2070" width="16.5703125" style="151" bestFit="1" customWidth="1"/>
    <col min="2071" max="2071" width="14.140625" style="151" bestFit="1" customWidth="1"/>
    <col min="2072" max="2072" width="14.42578125" style="151" bestFit="1" customWidth="1"/>
    <col min="2073" max="2073" width="14.5703125" style="151" customWidth="1"/>
    <col min="2074" max="2074" width="13.85546875" style="151" bestFit="1" customWidth="1"/>
    <col min="2075" max="2075" width="14.5703125" style="151" customWidth="1"/>
    <col min="2076" max="2312" width="9" style="151"/>
    <col min="2313" max="2313" width="14.140625" style="151" customWidth="1"/>
    <col min="2314" max="2314" width="14.7109375" style="151" bestFit="1" customWidth="1"/>
    <col min="2315" max="2315" width="21.42578125" style="151" bestFit="1" customWidth="1"/>
    <col min="2316" max="2316" width="14.7109375" style="151" bestFit="1" customWidth="1"/>
    <col min="2317" max="2317" width="21.42578125" style="151" bestFit="1" customWidth="1"/>
    <col min="2318" max="2318" width="14.7109375" style="151" bestFit="1" customWidth="1"/>
    <col min="2319" max="2319" width="21.42578125" style="151" bestFit="1" customWidth="1"/>
    <col min="2320" max="2320" width="14.7109375" style="151" bestFit="1" customWidth="1"/>
    <col min="2321" max="2321" width="21.42578125" style="151" bestFit="1" customWidth="1"/>
    <col min="2322" max="2322" width="14.7109375" style="151" bestFit="1" customWidth="1"/>
    <col min="2323" max="2323" width="21.42578125" style="151" bestFit="1" customWidth="1"/>
    <col min="2324" max="2324" width="16.5703125" style="151" bestFit="1" customWidth="1"/>
    <col min="2325" max="2325" width="14.140625" style="151" bestFit="1" customWidth="1"/>
    <col min="2326" max="2326" width="16.5703125" style="151" bestFit="1" customWidth="1"/>
    <col min="2327" max="2327" width="14.140625" style="151" bestFit="1" customWidth="1"/>
    <col min="2328" max="2328" width="14.42578125" style="151" bestFit="1" customWidth="1"/>
    <col min="2329" max="2329" width="14.5703125" style="151" customWidth="1"/>
    <col min="2330" max="2330" width="13.85546875" style="151" bestFit="1" customWidth="1"/>
    <col min="2331" max="2331" width="14.5703125" style="151" customWidth="1"/>
    <col min="2332" max="2568" width="9" style="151"/>
    <col min="2569" max="2569" width="14.140625" style="151" customWidth="1"/>
    <col min="2570" max="2570" width="14.7109375" style="151" bestFit="1" customWidth="1"/>
    <col min="2571" max="2571" width="21.42578125" style="151" bestFit="1" customWidth="1"/>
    <col min="2572" max="2572" width="14.7109375" style="151" bestFit="1" customWidth="1"/>
    <col min="2573" max="2573" width="21.42578125" style="151" bestFit="1" customWidth="1"/>
    <col min="2574" max="2574" width="14.7109375" style="151" bestFit="1" customWidth="1"/>
    <col min="2575" max="2575" width="21.42578125" style="151" bestFit="1" customWidth="1"/>
    <col min="2576" max="2576" width="14.7109375" style="151" bestFit="1" customWidth="1"/>
    <col min="2577" max="2577" width="21.42578125" style="151" bestFit="1" customWidth="1"/>
    <col min="2578" max="2578" width="14.7109375" style="151" bestFit="1" customWidth="1"/>
    <col min="2579" max="2579" width="21.42578125" style="151" bestFit="1" customWidth="1"/>
    <col min="2580" max="2580" width="16.5703125" style="151" bestFit="1" customWidth="1"/>
    <col min="2581" max="2581" width="14.140625" style="151" bestFit="1" customWidth="1"/>
    <col min="2582" max="2582" width="16.5703125" style="151" bestFit="1" customWidth="1"/>
    <col min="2583" max="2583" width="14.140625" style="151" bestFit="1" customWidth="1"/>
    <col min="2584" max="2584" width="14.42578125" style="151" bestFit="1" customWidth="1"/>
    <col min="2585" max="2585" width="14.5703125" style="151" customWidth="1"/>
    <col min="2586" max="2586" width="13.85546875" style="151" bestFit="1" customWidth="1"/>
    <col min="2587" max="2587" width="14.5703125" style="151" customWidth="1"/>
    <col min="2588" max="2824" width="9" style="151"/>
    <col min="2825" max="2825" width="14.140625" style="151" customWidth="1"/>
    <col min="2826" max="2826" width="14.7109375" style="151" bestFit="1" customWidth="1"/>
    <col min="2827" max="2827" width="21.42578125" style="151" bestFit="1" customWidth="1"/>
    <col min="2828" max="2828" width="14.7109375" style="151" bestFit="1" customWidth="1"/>
    <col min="2829" max="2829" width="21.42578125" style="151" bestFit="1" customWidth="1"/>
    <col min="2830" max="2830" width="14.7109375" style="151" bestFit="1" customWidth="1"/>
    <col min="2831" max="2831" width="21.42578125" style="151" bestFit="1" customWidth="1"/>
    <col min="2832" max="2832" width="14.7109375" style="151" bestFit="1" customWidth="1"/>
    <col min="2833" max="2833" width="21.42578125" style="151" bestFit="1" customWidth="1"/>
    <col min="2834" max="2834" width="14.7109375" style="151" bestFit="1" customWidth="1"/>
    <col min="2835" max="2835" width="21.42578125" style="151" bestFit="1" customWidth="1"/>
    <col min="2836" max="2836" width="16.5703125" style="151" bestFit="1" customWidth="1"/>
    <col min="2837" max="2837" width="14.140625" style="151" bestFit="1" customWidth="1"/>
    <col min="2838" max="2838" width="16.5703125" style="151" bestFit="1" customWidth="1"/>
    <col min="2839" max="2839" width="14.140625" style="151" bestFit="1" customWidth="1"/>
    <col min="2840" max="2840" width="14.42578125" style="151" bestFit="1" customWidth="1"/>
    <col min="2841" max="2841" width="14.5703125" style="151" customWidth="1"/>
    <col min="2842" max="2842" width="13.85546875" style="151" bestFit="1" customWidth="1"/>
    <col min="2843" max="2843" width="14.5703125" style="151" customWidth="1"/>
    <col min="2844" max="3080" width="9" style="151"/>
    <col min="3081" max="3081" width="14.140625" style="151" customWidth="1"/>
    <col min="3082" max="3082" width="14.7109375" style="151" bestFit="1" customWidth="1"/>
    <col min="3083" max="3083" width="21.42578125" style="151" bestFit="1" customWidth="1"/>
    <col min="3084" max="3084" width="14.7109375" style="151" bestFit="1" customWidth="1"/>
    <col min="3085" max="3085" width="21.42578125" style="151" bestFit="1" customWidth="1"/>
    <col min="3086" max="3086" width="14.7109375" style="151" bestFit="1" customWidth="1"/>
    <col min="3087" max="3087" width="21.42578125" style="151" bestFit="1" customWidth="1"/>
    <col min="3088" max="3088" width="14.7109375" style="151" bestFit="1" customWidth="1"/>
    <col min="3089" max="3089" width="21.42578125" style="151" bestFit="1" customWidth="1"/>
    <col min="3090" max="3090" width="14.7109375" style="151" bestFit="1" customWidth="1"/>
    <col min="3091" max="3091" width="21.42578125" style="151" bestFit="1" customWidth="1"/>
    <col min="3092" max="3092" width="16.5703125" style="151" bestFit="1" customWidth="1"/>
    <col min="3093" max="3093" width="14.140625" style="151" bestFit="1" customWidth="1"/>
    <col min="3094" max="3094" width="16.5703125" style="151" bestFit="1" customWidth="1"/>
    <col min="3095" max="3095" width="14.140625" style="151" bestFit="1" customWidth="1"/>
    <col min="3096" max="3096" width="14.42578125" style="151" bestFit="1" customWidth="1"/>
    <col min="3097" max="3097" width="14.5703125" style="151" customWidth="1"/>
    <col min="3098" max="3098" width="13.85546875" style="151" bestFit="1" customWidth="1"/>
    <col min="3099" max="3099" width="14.5703125" style="151" customWidth="1"/>
    <col min="3100" max="3336" width="9" style="151"/>
    <col min="3337" max="3337" width="14.140625" style="151" customWidth="1"/>
    <col min="3338" max="3338" width="14.7109375" style="151" bestFit="1" customWidth="1"/>
    <col min="3339" max="3339" width="21.42578125" style="151" bestFit="1" customWidth="1"/>
    <col min="3340" max="3340" width="14.7109375" style="151" bestFit="1" customWidth="1"/>
    <col min="3341" max="3341" width="21.42578125" style="151" bestFit="1" customWidth="1"/>
    <col min="3342" max="3342" width="14.7109375" style="151" bestFit="1" customWidth="1"/>
    <col min="3343" max="3343" width="21.42578125" style="151" bestFit="1" customWidth="1"/>
    <col min="3344" max="3344" width="14.7109375" style="151" bestFit="1" customWidth="1"/>
    <col min="3345" max="3345" width="21.42578125" style="151" bestFit="1" customWidth="1"/>
    <col min="3346" max="3346" width="14.7109375" style="151" bestFit="1" customWidth="1"/>
    <col min="3347" max="3347" width="21.42578125" style="151" bestFit="1" customWidth="1"/>
    <col min="3348" max="3348" width="16.5703125" style="151" bestFit="1" customWidth="1"/>
    <col min="3349" max="3349" width="14.140625" style="151" bestFit="1" customWidth="1"/>
    <col min="3350" max="3350" width="16.5703125" style="151" bestFit="1" customWidth="1"/>
    <col min="3351" max="3351" width="14.140625" style="151" bestFit="1" customWidth="1"/>
    <col min="3352" max="3352" width="14.42578125" style="151" bestFit="1" customWidth="1"/>
    <col min="3353" max="3353" width="14.5703125" style="151" customWidth="1"/>
    <col min="3354" max="3354" width="13.85546875" style="151" bestFit="1" customWidth="1"/>
    <col min="3355" max="3355" width="14.5703125" style="151" customWidth="1"/>
    <col min="3356" max="3592" width="9" style="151"/>
    <col min="3593" max="3593" width="14.140625" style="151" customWidth="1"/>
    <col min="3594" max="3594" width="14.7109375" style="151" bestFit="1" customWidth="1"/>
    <col min="3595" max="3595" width="21.42578125" style="151" bestFit="1" customWidth="1"/>
    <col min="3596" max="3596" width="14.7109375" style="151" bestFit="1" customWidth="1"/>
    <col min="3597" max="3597" width="21.42578125" style="151" bestFit="1" customWidth="1"/>
    <col min="3598" max="3598" width="14.7109375" style="151" bestFit="1" customWidth="1"/>
    <col min="3599" max="3599" width="21.42578125" style="151" bestFit="1" customWidth="1"/>
    <col min="3600" max="3600" width="14.7109375" style="151" bestFit="1" customWidth="1"/>
    <col min="3601" max="3601" width="21.42578125" style="151" bestFit="1" customWidth="1"/>
    <col min="3602" max="3602" width="14.7109375" style="151" bestFit="1" customWidth="1"/>
    <col min="3603" max="3603" width="21.42578125" style="151" bestFit="1" customWidth="1"/>
    <col min="3604" max="3604" width="16.5703125" style="151" bestFit="1" customWidth="1"/>
    <col min="3605" max="3605" width="14.140625" style="151" bestFit="1" customWidth="1"/>
    <col min="3606" max="3606" width="16.5703125" style="151" bestFit="1" customWidth="1"/>
    <col min="3607" max="3607" width="14.140625" style="151" bestFit="1" customWidth="1"/>
    <col min="3608" max="3608" width="14.42578125" style="151" bestFit="1" customWidth="1"/>
    <col min="3609" max="3609" width="14.5703125" style="151" customWidth="1"/>
    <col min="3610" max="3610" width="13.85546875" style="151" bestFit="1" customWidth="1"/>
    <col min="3611" max="3611" width="14.5703125" style="151" customWidth="1"/>
    <col min="3612" max="3848" width="9" style="151"/>
    <col min="3849" max="3849" width="14.140625" style="151" customWidth="1"/>
    <col min="3850" max="3850" width="14.7109375" style="151" bestFit="1" customWidth="1"/>
    <col min="3851" max="3851" width="21.42578125" style="151" bestFit="1" customWidth="1"/>
    <col min="3852" max="3852" width="14.7109375" style="151" bestFit="1" customWidth="1"/>
    <col min="3853" max="3853" width="21.42578125" style="151" bestFit="1" customWidth="1"/>
    <col min="3854" max="3854" width="14.7109375" style="151" bestFit="1" customWidth="1"/>
    <col min="3855" max="3855" width="21.42578125" style="151" bestFit="1" customWidth="1"/>
    <col min="3856" max="3856" width="14.7109375" style="151" bestFit="1" customWidth="1"/>
    <col min="3857" max="3857" width="21.42578125" style="151" bestFit="1" customWidth="1"/>
    <col min="3858" max="3858" width="14.7109375" style="151" bestFit="1" customWidth="1"/>
    <col min="3859" max="3859" width="21.42578125" style="151" bestFit="1" customWidth="1"/>
    <col min="3860" max="3860" width="16.5703125" style="151" bestFit="1" customWidth="1"/>
    <col min="3861" max="3861" width="14.140625" style="151" bestFit="1" customWidth="1"/>
    <col min="3862" max="3862" width="16.5703125" style="151" bestFit="1" customWidth="1"/>
    <col min="3863" max="3863" width="14.140625" style="151" bestFit="1" customWidth="1"/>
    <col min="3864" max="3864" width="14.42578125" style="151" bestFit="1" customWidth="1"/>
    <col min="3865" max="3865" width="14.5703125" style="151" customWidth="1"/>
    <col min="3866" max="3866" width="13.85546875" style="151" bestFit="1" customWidth="1"/>
    <col min="3867" max="3867" width="14.5703125" style="151" customWidth="1"/>
    <col min="3868" max="4104" width="9" style="151"/>
    <col min="4105" max="4105" width="14.140625" style="151" customWidth="1"/>
    <col min="4106" max="4106" width="14.7109375" style="151" bestFit="1" customWidth="1"/>
    <col min="4107" max="4107" width="21.42578125" style="151" bestFit="1" customWidth="1"/>
    <col min="4108" max="4108" width="14.7109375" style="151" bestFit="1" customWidth="1"/>
    <col min="4109" max="4109" width="21.42578125" style="151" bestFit="1" customWidth="1"/>
    <col min="4110" max="4110" width="14.7109375" style="151" bestFit="1" customWidth="1"/>
    <col min="4111" max="4111" width="21.42578125" style="151" bestFit="1" customWidth="1"/>
    <col min="4112" max="4112" width="14.7109375" style="151" bestFit="1" customWidth="1"/>
    <col min="4113" max="4113" width="21.42578125" style="151" bestFit="1" customWidth="1"/>
    <col min="4114" max="4114" width="14.7109375" style="151" bestFit="1" customWidth="1"/>
    <col min="4115" max="4115" width="21.42578125" style="151" bestFit="1" customWidth="1"/>
    <col min="4116" max="4116" width="16.5703125" style="151" bestFit="1" customWidth="1"/>
    <col min="4117" max="4117" width="14.140625" style="151" bestFit="1" customWidth="1"/>
    <col min="4118" max="4118" width="16.5703125" style="151" bestFit="1" customWidth="1"/>
    <col min="4119" max="4119" width="14.140625" style="151" bestFit="1" customWidth="1"/>
    <col min="4120" max="4120" width="14.42578125" style="151" bestFit="1" customWidth="1"/>
    <col min="4121" max="4121" width="14.5703125" style="151" customWidth="1"/>
    <col min="4122" max="4122" width="13.85546875" style="151" bestFit="1" customWidth="1"/>
    <col min="4123" max="4123" width="14.5703125" style="151" customWidth="1"/>
    <col min="4124" max="4360" width="9" style="151"/>
    <col min="4361" max="4361" width="14.140625" style="151" customWidth="1"/>
    <col min="4362" max="4362" width="14.7109375" style="151" bestFit="1" customWidth="1"/>
    <col min="4363" max="4363" width="21.42578125" style="151" bestFit="1" customWidth="1"/>
    <col min="4364" max="4364" width="14.7109375" style="151" bestFit="1" customWidth="1"/>
    <col min="4365" max="4365" width="21.42578125" style="151" bestFit="1" customWidth="1"/>
    <col min="4366" max="4366" width="14.7109375" style="151" bestFit="1" customWidth="1"/>
    <col min="4367" max="4367" width="21.42578125" style="151" bestFit="1" customWidth="1"/>
    <col min="4368" max="4368" width="14.7109375" style="151" bestFit="1" customWidth="1"/>
    <col min="4369" max="4369" width="21.42578125" style="151" bestFit="1" customWidth="1"/>
    <col min="4370" max="4370" width="14.7109375" style="151" bestFit="1" customWidth="1"/>
    <col min="4371" max="4371" width="21.42578125" style="151" bestFit="1" customWidth="1"/>
    <col min="4372" max="4372" width="16.5703125" style="151" bestFit="1" customWidth="1"/>
    <col min="4373" max="4373" width="14.140625" style="151" bestFit="1" customWidth="1"/>
    <col min="4374" max="4374" width="16.5703125" style="151" bestFit="1" customWidth="1"/>
    <col min="4375" max="4375" width="14.140625" style="151" bestFit="1" customWidth="1"/>
    <col min="4376" max="4376" width="14.42578125" style="151" bestFit="1" customWidth="1"/>
    <col min="4377" max="4377" width="14.5703125" style="151" customWidth="1"/>
    <col min="4378" max="4378" width="13.85546875" style="151" bestFit="1" customWidth="1"/>
    <col min="4379" max="4379" width="14.5703125" style="151" customWidth="1"/>
    <col min="4380" max="4616" width="9" style="151"/>
    <col min="4617" max="4617" width="14.140625" style="151" customWidth="1"/>
    <col min="4618" max="4618" width="14.7109375" style="151" bestFit="1" customWidth="1"/>
    <col min="4619" max="4619" width="21.42578125" style="151" bestFit="1" customWidth="1"/>
    <col min="4620" max="4620" width="14.7109375" style="151" bestFit="1" customWidth="1"/>
    <col min="4621" max="4621" width="21.42578125" style="151" bestFit="1" customWidth="1"/>
    <col min="4622" max="4622" width="14.7109375" style="151" bestFit="1" customWidth="1"/>
    <col min="4623" max="4623" width="21.42578125" style="151" bestFit="1" customWidth="1"/>
    <col min="4624" max="4624" width="14.7109375" style="151" bestFit="1" customWidth="1"/>
    <col min="4625" max="4625" width="21.42578125" style="151" bestFit="1" customWidth="1"/>
    <col min="4626" max="4626" width="14.7109375" style="151" bestFit="1" customWidth="1"/>
    <col min="4627" max="4627" width="21.42578125" style="151" bestFit="1" customWidth="1"/>
    <col min="4628" max="4628" width="16.5703125" style="151" bestFit="1" customWidth="1"/>
    <col min="4629" max="4629" width="14.140625" style="151" bestFit="1" customWidth="1"/>
    <col min="4630" max="4630" width="16.5703125" style="151" bestFit="1" customWidth="1"/>
    <col min="4631" max="4631" width="14.140625" style="151" bestFit="1" customWidth="1"/>
    <col min="4632" max="4632" width="14.42578125" style="151" bestFit="1" customWidth="1"/>
    <col min="4633" max="4633" width="14.5703125" style="151" customWidth="1"/>
    <col min="4634" max="4634" width="13.85546875" style="151" bestFit="1" customWidth="1"/>
    <col min="4635" max="4635" width="14.5703125" style="151" customWidth="1"/>
    <col min="4636" max="4872" width="9" style="151"/>
    <col min="4873" max="4873" width="14.140625" style="151" customWidth="1"/>
    <col min="4874" max="4874" width="14.7109375" style="151" bestFit="1" customWidth="1"/>
    <col min="4875" max="4875" width="21.42578125" style="151" bestFit="1" customWidth="1"/>
    <col min="4876" max="4876" width="14.7109375" style="151" bestFit="1" customWidth="1"/>
    <col min="4877" max="4877" width="21.42578125" style="151" bestFit="1" customWidth="1"/>
    <col min="4878" max="4878" width="14.7109375" style="151" bestFit="1" customWidth="1"/>
    <col min="4879" max="4879" width="21.42578125" style="151" bestFit="1" customWidth="1"/>
    <col min="4880" max="4880" width="14.7109375" style="151" bestFit="1" customWidth="1"/>
    <col min="4881" max="4881" width="21.42578125" style="151" bestFit="1" customWidth="1"/>
    <col min="4882" max="4882" width="14.7109375" style="151" bestFit="1" customWidth="1"/>
    <col min="4883" max="4883" width="21.42578125" style="151" bestFit="1" customWidth="1"/>
    <col min="4884" max="4884" width="16.5703125" style="151" bestFit="1" customWidth="1"/>
    <col min="4885" max="4885" width="14.140625" style="151" bestFit="1" customWidth="1"/>
    <col min="4886" max="4886" width="16.5703125" style="151" bestFit="1" customWidth="1"/>
    <col min="4887" max="4887" width="14.140625" style="151" bestFit="1" customWidth="1"/>
    <col min="4888" max="4888" width="14.42578125" style="151" bestFit="1" customWidth="1"/>
    <col min="4889" max="4889" width="14.5703125" style="151" customWidth="1"/>
    <col min="4890" max="4890" width="13.85546875" style="151" bestFit="1" customWidth="1"/>
    <col min="4891" max="4891" width="14.5703125" style="151" customWidth="1"/>
    <col min="4892" max="5128" width="9" style="151"/>
    <col min="5129" max="5129" width="14.140625" style="151" customWidth="1"/>
    <col min="5130" max="5130" width="14.7109375" style="151" bestFit="1" customWidth="1"/>
    <col min="5131" max="5131" width="21.42578125" style="151" bestFit="1" customWidth="1"/>
    <col min="5132" max="5132" width="14.7109375" style="151" bestFit="1" customWidth="1"/>
    <col min="5133" max="5133" width="21.42578125" style="151" bestFit="1" customWidth="1"/>
    <col min="5134" max="5134" width="14.7109375" style="151" bestFit="1" customWidth="1"/>
    <col min="5135" max="5135" width="21.42578125" style="151" bestFit="1" customWidth="1"/>
    <col min="5136" max="5136" width="14.7109375" style="151" bestFit="1" customWidth="1"/>
    <col min="5137" max="5137" width="21.42578125" style="151" bestFit="1" customWidth="1"/>
    <col min="5138" max="5138" width="14.7109375" style="151" bestFit="1" customWidth="1"/>
    <col min="5139" max="5139" width="21.42578125" style="151" bestFit="1" customWidth="1"/>
    <col min="5140" max="5140" width="16.5703125" style="151" bestFit="1" customWidth="1"/>
    <col min="5141" max="5141" width="14.140625" style="151" bestFit="1" customWidth="1"/>
    <col min="5142" max="5142" width="16.5703125" style="151" bestFit="1" customWidth="1"/>
    <col min="5143" max="5143" width="14.140625" style="151" bestFit="1" customWidth="1"/>
    <col min="5144" max="5144" width="14.42578125" style="151" bestFit="1" customWidth="1"/>
    <col min="5145" max="5145" width="14.5703125" style="151" customWidth="1"/>
    <col min="5146" max="5146" width="13.85546875" style="151" bestFit="1" customWidth="1"/>
    <col min="5147" max="5147" width="14.5703125" style="151" customWidth="1"/>
    <col min="5148" max="5384" width="9" style="151"/>
    <col min="5385" max="5385" width="14.140625" style="151" customWidth="1"/>
    <col min="5386" max="5386" width="14.7109375" style="151" bestFit="1" customWidth="1"/>
    <col min="5387" max="5387" width="21.42578125" style="151" bestFit="1" customWidth="1"/>
    <col min="5388" max="5388" width="14.7109375" style="151" bestFit="1" customWidth="1"/>
    <col min="5389" max="5389" width="21.42578125" style="151" bestFit="1" customWidth="1"/>
    <col min="5390" max="5390" width="14.7109375" style="151" bestFit="1" customWidth="1"/>
    <col min="5391" max="5391" width="21.42578125" style="151" bestFit="1" customWidth="1"/>
    <col min="5392" max="5392" width="14.7109375" style="151" bestFit="1" customWidth="1"/>
    <col min="5393" max="5393" width="21.42578125" style="151" bestFit="1" customWidth="1"/>
    <col min="5394" max="5394" width="14.7109375" style="151" bestFit="1" customWidth="1"/>
    <col min="5395" max="5395" width="21.42578125" style="151" bestFit="1" customWidth="1"/>
    <col min="5396" max="5396" width="16.5703125" style="151" bestFit="1" customWidth="1"/>
    <col min="5397" max="5397" width="14.140625" style="151" bestFit="1" customWidth="1"/>
    <col min="5398" max="5398" width="16.5703125" style="151" bestFit="1" customWidth="1"/>
    <col min="5399" max="5399" width="14.140625" style="151" bestFit="1" customWidth="1"/>
    <col min="5400" max="5400" width="14.42578125" style="151" bestFit="1" customWidth="1"/>
    <col min="5401" max="5401" width="14.5703125" style="151" customWidth="1"/>
    <col min="5402" max="5402" width="13.85546875" style="151" bestFit="1" customWidth="1"/>
    <col min="5403" max="5403" width="14.5703125" style="151" customWidth="1"/>
    <col min="5404" max="5640" width="9" style="151"/>
    <col min="5641" max="5641" width="14.140625" style="151" customWidth="1"/>
    <col min="5642" max="5642" width="14.7109375" style="151" bestFit="1" customWidth="1"/>
    <col min="5643" max="5643" width="21.42578125" style="151" bestFit="1" customWidth="1"/>
    <col min="5644" max="5644" width="14.7109375" style="151" bestFit="1" customWidth="1"/>
    <col min="5645" max="5645" width="21.42578125" style="151" bestFit="1" customWidth="1"/>
    <col min="5646" max="5646" width="14.7109375" style="151" bestFit="1" customWidth="1"/>
    <col min="5647" max="5647" width="21.42578125" style="151" bestFit="1" customWidth="1"/>
    <col min="5648" max="5648" width="14.7109375" style="151" bestFit="1" customWidth="1"/>
    <col min="5649" max="5649" width="21.42578125" style="151" bestFit="1" customWidth="1"/>
    <col min="5650" max="5650" width="14.7109375" style="151" bestFit="1" customWidth="1"/>
    <col min="5651" max="5651" width="21.42578125" style="151" bestFit="1" customWidth="1"/>
    <col min="5652" max="5652" width="16.5703125" style="151" bestFit="1" customWidth="1"/>
    <col min="5653" max="5653" width="14.140625" style="151" bestFit="1" customWidth="1"/>
    <col min="5654" max="5654" width="16.5703125" style="151" bestFit="1" customWidth="1"/>
    <col min="5655" max="5655" width="14.140625" style="151" bestFit="1" customWidth="1"/>
    <col min="5656" max="5656" width="14.42578125" style="151" bestFit="1" customWidth="1"/>
    <col min="5657" max="5657" width="14.5703125" style="151" customWidth="1"/>
    <col min="5658" max="5658" width="13.85546875" style="151" bestFit="1" customWidth="1"/>
    <col min="5659" max="5659" width="14.5703125" style="151" customWidth="1"/>
    <col min="5660" max="5896" width="9" style="151"/>
    <col min="5897" max="5897" width="14.140625" style="151" customWidth="1"/>
    <col min="5898" max="5898" width="14.7109375" style="151" bestFit="1" customWidth="1"/>
    <col min="5899" max="5899" width="21.42578125" style="151" bestFit="1" customWidth="1"/>
    <col min="5900" max="5900" width="14.7109375" style="151" bestFit="1" customWidth="1"/>
    <col min="5901" max="5901" width="21.42578125" style="151" bestFit="1" customWidth="1"/>
    <col min="5902" max="5902" width="14.7109375" style="151" bestFit="1" customWidth="1"/>
    <col min="5903" max="5903" width="21.42578125" style="151" bestFit="1" customWidth="1"/>
    <col min="5904" max="5904" width="14.7109375" style="151" bestFit="1" customWidth="1"/>
    <col min="5905" max="5905" width="21.42578125" style="151" bestFit="1" customWidth="1"/>
    <col min="5906" max="5906" width="14.7109375" style="151" bestFit="1" customWidth="1"/>
    <col min="5907" max="5907" width="21.42578125" style="151" bestFit="1" customWidth="1"/>
    <col min="5908" max="5908" width="16.5703125" style="151" bestFit="1" customWidth="1"/>
    <col min="5909" max="5909" width="14.140625" style="151" bestFit="1" customWidth="1"/>
    <col min="5910" max="5910" width="16.5703125" style="151" bestFit="1" customWidth="1"/>
    <col min="5911" max="5911" width="14.140625" style="151" bestFit="1" customWidth="1"/>
    <col min="5912" max="5912" width="14.42578125" style="151" bestFit="1" customWidth="1"/>
    <col min="5913" max="5913" width="14.5703125" style="151" customWidth="1"/>
    <col min="5914" max="5914" width="13.85546875" style="151" bestFit="1" customWidth="1"/>
    <col min="5915" max="5915" width="14.5703125" style="151" customWidth="1"/>
    <col min="5916" max="6152" width="9" style="151"/>
    <col min="6153" max="6153" width="14.140625" style="151" customWidth="1"/>
    <col min="6154" max="6154" width="14.7109375" style="151" bestFit="1" customWidth="1"/>
    <col min="6155" max="6155" width="21.42578125" style="151" bestFit="1" customWidth="1"/>
    <col min="6156" max="6156" width="14.7109375" style="151" bestFit="1" customWidth="1"/>
    <col min="6157" max="6157" width="21.42578125" style="151" bestFit="1" customWidth="1"/>
    <col min="6158" max="6158" width="14.7109375" style="151" bestFit="1" customWidth="1"/>
    <col min="6159" max="6159" width="21.42578125" style="151" bestFit="1" customWidth="1"/>
    <col min="6160" max="6160" width="14.7109375" style="151" bestFit="1" customWidth="1"/>
    <col min="6161" max="6161" width="21.42578125" style="151" bestFit="1" customWidth="1"/>
    <col min="6162" max="6162" width="14.7109375" style="151" bestFit="1" customWidth="1"/>
    <col min="6163" max="6163" width="21.42578125" style="151" bestFit="1" customWidth="1"/>
    <col min="6164" max="6164" width="16.5703125" style="151" bestFit="1" customWidth="1"/>
    <col min="6165" max="6165" width="14.140625" style="151" bestFit="1" customWidth="1"/>
    <col min="6166" max="6166" width="16.5703125" style="151" bestFit="1" customWidth="1"/>
    <col min="6167" max="6167" width="14.140625" style="151" bestFit="1" customWidth="1"/>
    <col min="6168" max="6168" width="14.42578125" style="151" bestFit="1" customWidth="1"/>
    <col min="6169" max="6169" width="14.5703125" style="151" customWidth="1"/>
    <col min="6170" max="6170" width="13.85546875" style="151" bestFit="1" customWidth="1"/>
    <col min="6171" max="6171" width="14.5703125" style="151" customWidth="1"/>
    <col min="6172" max="6408" width="9" style="151"/>
    <col min="6409" max="6409" width="14.140625" style="151" customWidth="1"/>
    <col min="6410" max="6410" width="14.7109375" style="151" bestFit="1" customWidth="1"/>
    <col min="6411" max="6411" width="21.42578125" style="151" bestFit="1" customWidth="1"/>
    <col min="6412" max="6412" width="14.7109375" style="151" bestFit="1" customWidth="1"/>
    <col min="6413" max="6413" width="21.42578125" style="151" bestFit="1" customWidth="1"/>
    <col min="6414" max="6414" width="14.7109375" style="151" bestFit="1" customWidth="1"/>
    <col min="6415" max="6415" width="21.42578125" style="151" bestFit="1" customWidth="1"/>
    <col min="6416" max="6416" width="14.7109375" style="151" bestFit="1" customWidth="1"/>
    <col min="6417" max="6417" width="21.42578125" style="151" bestFit="1" customWidth="1"/>
    <col min="6418" max="6418" width="14.7109375" style="151" bestFit="1" customWidth="1"/>
    <col min="6419" max="6419" width="21.42578125" style="151" bestFit="1" customWidth="1"/>
    <col min="6420" max="6420" width="16.5703125" style="151" bestFit="1" customWidth="1"/>
    <col min="6421" max="6421" width="14.140625" style="151" bestFit="1" customWidth="1"/>
    <col min="6422" max="6422" width="16.5703125" style="151" bestFit="1" customWidth="1"/>
    <col min="6423" max="6423" width="14.140625" style="151" bestFit="1" customWidth="1"/>
    <col min="6424" max="6424" width="14.42578125" style="151" bestFit="1" customWidth="1"/>
    <col min="6425" max="6425" width="14.5703125" style="151" customWidth="1"/>
    <col min="6426" max="6426" width="13.85546875" style="151" bestFit="1" customWidth="1"/>
    <col min="6427" max="6427" width="14.5703125" style="151" customWidth="1"/>
    <col min="6428" max="6664" width="9" style="151"/>
    <col min="6665" max="6665" width="14.140625" style="151" customWidth="1"/>
    <col min="6666" max="6666" width="14.7109375" style="151" bestFit="1" customWidth="1"/>
    <col min="6667" max="6667" width="21.42578125" style="151" bestFit="1" customWidth="1"/>
    <col min="6668" max="6668" width="14.7109375" style="151" bestFit="1" customWidth="1"/>
    <col min="6669" max="6669" width="21.42578125" style="151" bestFit="1" customWidth="1"/>
    <col min="6670" max="6670" width="14.7109375" style="151" bestFit="1" customWidth="1"/>
    <col min="6671" max="6671" width="21.42578125" style="151" bestFit="1" customWidth="1"/>
    <col min="6672" max="6672" width="14.7109375" style="151" bestFit="1" customWidth="1"/>
    <col min="6673" max="6673" width="21.42578125" style="151" bestFit="1" customWidth="1"/>
    <col min="6674" max="6674" width="14.7109375" style="151" bestFit="1" customWidth="1"/>
    <col min="6675" max="6675" width="21.42578125" style="151" bestFit="1" customWidth="1"/>
    <col min="6676" max="6676" width="16.5703125" style="151" bestFit="1" customWidth="1"/>
    <col min="6677" max="6677" width="14.140625" style="151" bestFit="1" customWidth="1"/>
    <col min="6678" max="6678" width="16.5703125" style="151" bestFit="1" customWidth="1"/>
    <col min="6679" max="6679" width="14.140625" style="151" bestFit="1" customWidth="1"/>
    <col min="6680" max="6680" width="14.42578125" style="151" bestFit="1" customWidth="1"/>
    <col min="6681" max="6681" width="14.5703125" style="151" customWidth="1"/>
    <col min="6682" max="6682" width="13.85546875" style="151" bestFit="1" customWidth="1"/>
    <col min="6683" max="6683" width="14.5703125" style="151" customWidth="1"/>
    <col min="6684" max="6920" width="9" style="151"/>
    <col min="6921" max="6921" width="14.140625" style="151" customWidth="1"/>
    <col min="6922" max="6922" width="14.7109375" style="151" bestFit="1" customWidth="1"/>
    <col min="6923" max="6923" width="21.42578125" style="151" bestFit="1" customWidth="1"/>
    <col min="6924" max="6924" width="14.7109375" style="151" bestFit="1" customWidth="1"/>
    <col min="6925" max="6925" width="21.42578125" style="151" bestFit="1" customWidth="1"/>
    <col min="6926" max="6926" width="14.7109375" style="151" bestFit="1" customWidth="1"/>
    <col min="6927" max="6927" width="21.42578125" style="151" bestFit="1" customWidth="1"/>
    <col min="6928" max="6928" width="14.7109375" style="151" bestFit="1" customWidth="1"/>
    <col min="6929" max="6929" width="21.42578125" style="151" bestFit="1" customWidth="1"/>
    <col min="6930" max="6930" width="14.7109375" style="151" bestFit="1" customWidth="1"/>
    <col min="6931" max="6931" width="21.42578125" style="151" bestFit="1" customWidth="1"/>
    <col min="6932" max="6932" width="16.5703125" style="151" bestFit="1" customWidth="1"/>
    <col min="6933" max="6933" width="14.140625" style="151" bestFit="1" customWidth="1"/>
    <col min="6934" max="6934" width="16.5703125" style="151" bestFit="1" customWidth="1"/>
    <col min="6935" max="6935" width="14.140625" style="151" bestFit="1" customWidth="1"/>
    <col min="6936" max="6936" width="14.42578125" style="151" bestFit="1" customWidth="1"/>
    <col min="6937" max="6937" width="14.5703125" style="151" customWidth="1"/>
    <col min="6938" max="6938" width="13.85546875" style="151" bestFit="1" customWidth="1"/>
    <col min="6939" max="6939" width="14.5703125" style="151" customWidth="1"/>
    <col min="6940" max="7176" width="9" style="151"/>
    <col min="7177" max="7177" width="14.140625" style="151" customWidth="1"/>
    <col min="7178" max="7178" width="14.7109375" style="151" bestFit="1" customWidth="1"/>
    <col min="7179" max="7179" width="21.42578125" style="151" bestFit="1" customWidth="1"/>
    <col min="7180" max="7180" width="14.7109375" style="151" bestFit="1" customWidth="1"/>
    <col min="7181" max="7181" width="21.42578125" style="151" bestFit="1" customWidth="1"/>
    <col min="7182" max="7182" width="14.7109375" style="151" bestFit="1" customWidth="1"/>
    <col min="7183" max="7183" width="21.42578125" style="151" bestFit="1" customWidth="1"/>
    <col min="7184" max="7184" width="14.7109375" style="151" bestFit="1" customWidth="1"/>
    <col min="7185" max="7185" width="21.42578125" style="151" bestFit="1" customWidth="1"/>
    <col min="7186" max="7186" width="14.7109375" style="151" bestFit="1" customWidth="1"/>
    <col min="7187" max="7187" width="21.42578125" style="151" bestFit="1" customWidth="1"/>
    <col min="7188" max="7188" width="16.5703125" style="151" bestFit="1" customWidth="1"/>
    <col min="7189" max="7189" width="14.140625" style="151" bestFit="1" customWidth="1"/>
    <col min="7190" max="7190" width="16.5703125" style="151" bestFit="1" customWidth="1"/>
    <col min="7191" max="7191" width="14.140625" style="151" bestFit="1" customWidth="1"/>
    <col min="7192" max="7192" width="14.42578125" style="151" bestFit="1" customWidth="1"/>
    <col min="7193" max="7193" width="14.5703125" style="151" customWidth="1"/>
    <col min="7194" max="7194" width="13.85546875" style="151" bestFit="1" customWidth="1"/>
    <col min="7195" max="7195" width="14.5703125" style="151" customWidth="1"/>
    <col min="7196" max="7432" width="9" style="151"/>
    <col min="7433" max="7433" width="14.140625" style="151" customWidth="1"/>
    <col min="7434" max="7434" width="14.7109375" style="151" bestFit="1" customWidth="1"/>
    <col min="7435" max="7435" width="21.42578125" style="151" bestFit="1" customWidth="1"/>
    <col min="7436" max="7436" width="14.7109375" style="151" bestFit="1" customWidth="1"/>
    <col min="7437" max="7437" width="21.42578125" style="151" bestFit="1" customWidth="1"/>
    <col min="7438" max="7438" width="14.7109375" style="151" bestFit="1" customWidth="1"/>
    <col min="7439" max="7439" width="21.42578125" style="151" bestFit="1" customWidth="1"/>
    <col min="7440" max="7440" width="14.7109375" style="151" bestFit="1" customWidth="1"/>
    <col min="7441" max="7441" width="21.42578125" style="151" bestFit="1" customWidth="1"/>
    <col min="7442" max="7442" width="14.7109375" style="151" bestFit="1" customWidth="1"/>
    <col min="7443" max="7443" width="21.42578125" style="151" bestFit="1" customWidth="1"/>
    <col min="7444" max="7444" width="16.5703125" style="151" bestFit="1" customWidth="1"/>
    <col min="7445" max="7445" width="14.140625" style="151" bestFit="1" customWidth="1"/>
    <col min="7446" max="7446" width="16.5703125" style="151" bestFit="1" customWidth="1"/>
    <col min="7447" max="7447" width="14.140625" style="151" bestFit="1" customWidth="1"/>
    <col min="7448" max="7448" width="14.42578125" style="151" bestFit="1" customWidth="1"/>
    <col min="7449" max="7449" width="14.5703125" style="151" customWidth="1"/>
    <col min="7450" max="7450" width="13.85546875" style="151" bestFit="1" customWidth="1"/>
    <col min="7451" max="7451" width="14.5703125" style="151" customWidth="1"/>
    <col min="7452" max="7688" width="9" style="151"/>
    <col min="7689" max="7689" width="14.140625" style="151" customWidth="1"/>
    <col min="7690" max="7690" width="14.7109375" style="151" bestFit="1" customWidth="1"/>
    <col min="7691" max="7691" width="21.42578125" style="151" bestFit="1" customWidth="1"/>
    <col min="7692" max="7692" width="14.7109375" style="151" bestFit="1" customWidth="1"/>
    <col min="7693" max="7693" width="21.42578125" style="151" bestFit="1" customWidth="1"/>
    <col min="7694" max="7694" width="14.7109375" style="151" bestFit="1" customWidth="1"/>
    <col min="7695" max="7695" width="21.42578125" style="151" bestFit="1" customWidth="1"/>
    <col min="7696" max="7696" width="14.7109375" style="151" bestFit="1" customWidth="1"/>
    <col min="7697" max="7697" width="21.42578125" style="151" bestFit="1" customWidth="1"/>
    <col min="7698" max="7698" width="14.7109375" style="151" bestFit="1" customWidth="1"/>
    <col min="7699" max="7699" width="21.42578125" style="151" bestFit="1" customWidth="1"/>
    <col min="7700" max="7700" width="16.5703125" style="151" bestFit="1" customWidth="1"/>
    <col min="7701" max="7701" width="14.140625" style="151" bestFit="1" customWidth="1"/>
    <col min="7702" max="7702" width="16.5703125" style="151" bestFit="1" customWidth="1"/>
    <col min="7703" max="7703" width="14.140625" style="151" bestFit="1" customWidth="1"/>
    <col min="7704" max="7704" width="14.42578125" style="151" bestFit="1" customWidth="1"/>
    <col min="7705" max="7705" width="14.5703125" style="151" customWidth="1"/>
    <col min="7706" max="7706" width="13.85546875" style="151" bestFit="1" customWidth="1"/>
    <col min="7707" max="7707" width="14.5703125" style="151" customWidth="1"/>
    <col min="7708" max="7944" width="9" style="151"/>
    <col min="7945" max="7945" width="14.140625" style="151" customWidth="1"/>
    <col min="7946" max="7946" width="14.7109375" style="151" bestFit="1" customWidth="1"/>
    <col min="7947" max="7947" width="21.42578125" style="151" bestFit="1" customWidth="1"/>
    <col min="7948" max="7948" width="14.7109375" style="151" bestFit="1" customWidth="1"/>
    <col min="7949" max="7949" width="21.42578125" style="151" bestFit="1" customWidth="1"/>
    <col min="7950" max="7950" width="14.7109375" style="151" bestFit="1" customWidth="1"/>
    <col min="7951" max="7951" width="21.42578125" style="151" bestFit="1" customWidth="1"/>
    <col min="7952" max="7952" width="14.7109375" style="151" bestFit="1" customWidth="1"/>
    <col min="7953" max="7953" width="21.42578125" style="151" bestFit="1" customWidth="1"/>
    <col min="7954" max="7954" width="14.7109375" style="151" bestFit="1" customWidth="1"/>
    <col min="7955" max="7955" width="21.42578125" style="151" bestFit="1" customWidth="1"/>
    <col min="7956" max="7956" width="16.5703125" style="151" bestFit="1" customWidth="1"/>
    <col min="7957" max="7957" width="14.140625" style="151" bestFit="1" customWidth="1"/>
    <col min="7958" max="7958" width="16.5703125" style="151" bestFit="1" customWidth="1"/>
    <col min="7959" max="7959" width="14.140625" style="151" bestFit="1" customWidth="1"/>
    <col min="7960" max="7960" width="14.42578125" style="151" bestFit="1" customWidth="1"/>
    <col min="7961" max="7961" width="14.5703125" style="151" customWidth="1"/>
    <col min="7962" max="7962" width="13.85546875" style="151" bestFit="1" customWidth="1"/>
    <col min="7963" max="7963" width="14.5703125" style="151" customWidth="1"/>
    <col min="7964" max="8200" width="9" style="151"/>
    <col min="8201" max="8201" width="14.140625" style="151" customWidth="1"/>
    <col min="8202" max="8202" width="14.7109375" style="151" bestFit="1" customWidth="1"/>
    <col min="8203" max="8203" width="21.42578125" style="151" bestFit="1" customWidth="1"/>
    <col min="8204" max="8204" width="14.7109375" style="151" bestFit="1" customWidth="1"/>
    <col min="8205" max="8205" width="21.42578125" style="151" bestFit="1" customWidth="1"/>
    <col min="8206" max="8206" width="14.7109375" style="151" bestFit="1" customWidth="1"/>
    <col min="8207" max="8207" width="21.42578125" style="151" bestFit="1" customWidth="1"/>
    <col min="8208" max="8208" width="14.7109375" style="151" bestFit="1" customWidth="1"/>
    <col min="8209" max="8209" width="21.42578125" style="151" bestFit="1" customWidth="1"/>
    <col min="8210" max="8210" width="14.7109375" style="151" bestFit="1" customWidth="1"/>
    <col min="8211" max="8211" width="21.42578125" style="151" bestFit="1" customWidth="1"/>
    <col min="8212" max="8212" width="16.5703125" style="151" bestFit="1" customWidth="1"/>
    <col min="8213" max="8213" width="14.140625" style="151" bestFit="1" customWidth="1"/>
    <col min="8214" max="8214" width="16.5703125" style="151" bestFit="1" customWidth="1"/>
    <col min="8215" max="8215" width="14.140625" style="151" bestFit="1" customWidth="1"/>
    <col min="8216" max="8216" width="14.42578125" style="151" bestFit="1" customWidth="1"/>
    <col min="8217" max="8217" width="14.5703125" style="151" customWidth="1"/>
    <col min="8218" max="8218" width="13.85546875" style="151" bestFit="1" customWidth="1"/>
    <col min="8219" max="8219" width="14.5703125" style="151" customWidth="1"/>
    <col min="8220" max="8456" width="9" style="151"/>
    <col min="8457" max="8457" width="14.140625" style="151" customWidth="1"/>
    <col min="8458" max="8458" width="14.7109375" style="151" bestFit="1" customWidth="1"/>
    <col min="8459" max="8459" width="21.42578125" style="151" bestFit="1" customWidth="1"/>
    <col min="8460" max="8460" width="14.7109375" style="151" bestFit="1" customWidth="1"/>
    <col min="8461" max="8461" width="21.42578125" style="151" bestFit="1" customWidth="1"/>
    <col min="8462" max="8462" width="14.7109375" style="151" bestFit="1" customWidth="1"/>
    <col min="8463" max="8463" width="21.42578125" style="151" bestFit="1" customWidth="1"/>
    <col min="8464" max="8464" width="14.7109375" style="151" bestFit="1" customWidth="1"/>
    <col min="8465" max="8465" width="21.42578125" style="151" bestFit="1" customWidth="1"/>
    <col min="8466" max="8466" width="14.7109375" style="151" bestFit="1" customWidth="1"/>
    <col min="8467" max="8467" width="21.42578125" style="151" bestFit="1" customWidth="1"/>
    <col min="8468" max="8468" width="16.5703125" style="151" bestFit="1" customWidth="1"/>
    <col min="8469" max="8469" width="14.140625" style="151" bestFit="1" customWidth="1"/>
    <col min="8470" max="8470" width="16.5703125" style="151" bestFit="1" customWidth="1"/>
    <col min="8471" max="8471" width="14.140625" style="151" bestFit="1" customWidth="1"/>
    <col min="8472" max="8472" width="14.42578125" style="151" bestFit="1" customWidth="1"/>
    <col min="8473" max="8473" width="14.5703125" style="151" customWidth="1"/>
    <col min="8474" max="8474" width="13.85546875" style="151" bestFit="1" customWidth="1"/>
    <col min="8475" max="8475" width="14.5703125" style="151" customWidth="1"/>
    <col min="8476" max="8712" width="9" style="151"/>
    <col min="8713" max="8713" width="14.140625" style="151" customWidth="1"/>
    <col min="8714" max="8714" width="14.7109375" style="151" bestFit="1" customWidth="1"/>
    <col min="8715" max="8715" width="21.42578125" style="151" bestFit="1" customWidth="1"/>
    <col min="8716" max="8716" width="14.7109375" style="151" bestFit="1" customWidth="1"/>
    <col min="8717" max="8717" width="21.42578125" style="151" bestFit="1" customWidth="1"/>
    <col min="8718" max="8718" width="14.7109375" style="151" bestFit="1" customWidth="1"/>
    <col min="8719" max="8719" width="21.42578125" style="151" bestFit="1" customWidth="1"/>
    <col min="8720" max="8720" width="14.7109375" style="151" bestFit="1" customWidth="1"/>
    <col min="8721" max="8721" width="21.42578125" style="151" bestFit="1" customWidth="1"/>
    <col min="8722" max="8722" width="14.7109375" style="151" bestFit="1" customWidth="1"/>
    <col min="8723" max="8723" width="21.42578125" style="151" bestFit="1" customWidth="1"/>
    <col min="8724" max="8724" width="16.5703125" style="151" bestFit="1" customWidth="1"/>
    <col min="8725" max="8725" width="14.140625" style="151" bestFit="1" customWidth="1"/>
    <col min="8726" max="8726" width="16.5703125" style="151" bestFit="1" customWidth="1"/>
    <col min="8727" max="8727" width="14.140625" style="151" bestFit="1" customWidth="1"/>
    <col min="8728" max="8728" width="14.42578125" style="151" bestFit="1" customWidth="1"/>
    <col min="8729" max="8729" width="14.5703125" style="151" customWidth="1"/>
    <col min="8730" max="8730" width="13.85546875" style="151" bestFit="1" customWidth="1"/>
    <col min="8731" max="8731" width="14.5703125" style="151" customWidth="1"/>
    <col min="8732" max="8968" width="9" style="151"/>
    <col min="8969" max="8969" width="14.140625" style="151" customWidth="1"/>
    <col min="8970" max="8970" width="14.7109375" style="151" bestFit="1" customWidth="1"/>
    <col min="8971" max="8971" width="21.42578125" style="151" bestFit="1" customWidth="1"/>
    <col min="8972" max="8972" width="14.7109375" style="151" bestFit="1" customWidth="1"/>
    <col min="8973" max="8973" width="21.42578125" style="151" bestFit="1" customWidth="1"/>
    <col min="8974" max="8974" width="14.7109375" style="151" bestFit="1" customWidth="1"/>
    <col min="8975" max="8975" width="21.42578125" style="151" bestFit="1" customWidth="1"/>
    <col min="8976" max="8976" width="14.7109375" style="151" bestFit="1" customWidth="1"/>
    <col min="8977" max="8977" width="21.42578125" style="151" bestFit="1" customWidth="1"/>
    <col min="8978" max="8978" width="14.7109375" style="151" bestFit="1" customWidth="1"/>
    <col min="8979" max="8979" width="21.42578125" style="151" bestFit="1" customWidth="1"/>
    <col min="8980" max="8980" width="16.5703125" style="151" bestFit="1" customWidth="1"/>
    <col min="8981" max="8981" width="14.140625" style="151" bestFit="1" customWidth="1"/>
    <col min="8982" max="8982" width="16.5703125" style="151" bestFit="1" customWidth="1"/>
    <col min="8983" max="8983" width="14.140625" style="151" bestFit="1" customWidth="1"/>
    <col min="8984" max="8984" width="14.42578125" style="151" bestFit="1" customWidth="1"/>
    <col min="8985" max="8985" width="14.5703125" style="151" customWidth="1"/>
    <col min="8986" max="8986" width="13.85546875" style="151" bestFit="1" customWidth="1"/>
    <col min="8987" max="8987" width="14.5703125" style="151" customWidth="1"/>
    <col min="8988" max="9224" width="9" style="151"/>
    <col min="9225" max="9225" width="14.140625" style="151" customWidth="1"/>
    <col min="9226" max="9226" width="14.7109375" style="151" bestFit="1" customWidth="1"/>
    <col min="9227" max="9227" width="21.42578125" style="151" bestFit="1" customWidth="1"/>
    <col min="9228" max="9228" width="14.7109375" style="151" bestFit="1" customWidth="1"/>
    <col min="9229" max="9229" width="21.42578125" style="151" bestFit="1" customWidth="1"/>
    <col min="9230" max="9230" width="14.7109375" style="151" bestFit="1" customWidth="1"/>
    <col min="9231" max="9231" width="21.42578125" style="151" bestFit="1" customWidth="1"/>
    <col min="9232" max="9232" width="14.7109375" style="151" bestFit="1" customWidth="1"/>
    <col min="9233" max="9233" width="21.42578125" style="151" bestFit="1" customWidth="1"/>
    <col min="9234" max="9234" width="14.7109375" style="151" bestFit="1" customWidth="1"/>
    <col min="9235" max="9235" width="21.42578125" style="151" bestFit="1" customWidth="1"/>
    <col min="9236" max="9236" width="16.5703125" style="151" bestFit="1" customWidth="1"/>
    <col min="9237" max="9237" width="14.140625" style="151" bestFit="1" customWidth="1"/>
    <col min="9238" max="9238" width="16.5703125" style="151" bestFit="1" customWidth="1"/>
    <col min="9239" max="9239" width="14.140625" style="151" bestFit="1" customWidth="1"/>
    <col min="9240" max="9240" width="14.42578125" style="151" bestFit="1" customWidth="1"/>
    <col min="9241" max="9241" width="14.5703125" style="151" customWidth="1"/>
    <col min="9242" max="9242" width="13.85546875" style="151" bestFit="1" customWidth="1"/>
    <col min="9243" max="9243" width="14.5703125" style="151" customWidth="1"/>
    <col min="9244" max="9480" width="9" style="151"/>
    <col min="9481" max="9481" width="14.140625" style="151" customWidth="1"/>
    <col min="9482" max="9482" width="14.7109375" style="151" bestFit="1" customWidth="1"/>
    <col min="9483" max="9483" width="21.42578125" style="151" bestFit="1" customWidth="1"/>
    <col min="9484" max="9484" width="14.7109375" style="151" bestFit="1" customWidth="1"/>
    <col min="9485" max="9485" width="21.42578125" style="151" bestFit="1" customWidth="1"/>
    <col min="9486" max="9486" width="14.7109375" style="151" bestFit="1" customWidth="1"/>
    <col min="9487" max="9487" width="21.42578125" style="151" bestFit="1" customWidth="1"/>
    <col min="9488" max="9488" width="14.7109375" style="151" bestFit="1" customWidth="1"/>
    <col min="9489" max="9489" width="21.42578125" style="151" bestFit="1" customWidth="1"/>
    <col min="9490" max="9490" width="14.7109375" style="151" bestFit="1" customWidth="1"/>
    <col min="9491" max="9491" width="21.42578125" style="151" bestFit="1" customWidth="1"/>
    <col min="9492" max="9492" width="16.5703125" style="151" bestFit="1" customWidth="1"/>
    <col min="9493" max="9493" width="14.140625" style="151" bestFit="1" customWidth="1"/>
    <col min="9494" max="9494" width="16.5703125" style="151" bestFit="1" customWidth="1"/>
    <col min="9495" max="9495" width="14.140625" style="151" bestFit="1" customWidth="1"/>
    <col min="9496" max="9496" width="14.42578125" style="151" bestFit="1" customWidth="1"/>
    <col min="9497" max="9497" width="14.5703125" style="151" customWidth="1"/>
    <col min="9498" max="9498" width="13.85546875" style="151" bestFit="1" customWidth="1"/>
    <col min="9499" max="9499" width="14.5703125" style="151" customWidth="1"/>
    <col min="9500" max="9736" width="9" style="151"/>
    <col min="9737" max="9737" width="14.140625" style="151" customWidth="1"/>
    <col min="9738" max="9738" width="14.7109375" style="151" bestFit="1" customWidth="1"/>
    <col min="9739" max="9739" width="21.42578125" style="151" bestFit="1" customWidth="1"/>
    <col min="9740" max="9740" width="14.7109375" style="151" bestFit="1" customWidth="1"/>
    <col min="9741" max="9741" width="21.42578125" style="151" bestFit="1" customWidth="1"/>
    <col min="9742" max="9742" width="14.7109375" style="151" bestFit="1" customWidth="1"/>
    <col min="9743" max="9743" width="21.42578125" style="151" bestFit="1" customWidth="1"/>
    <col min="9744" max="9744" width="14.7109375" style="151" bestFit="1" customWidth="1"/>
    <col min="9745" max="9745" width="21.42578125" style="151" bestFit="1" customWidth="1"/>
    <col min="9746" max="9746" width="14.7109375" style="151" bestFit="1" customWidth="1"/>
    <col min="9747" max="9747" width="21.42578125" style="151" bestFit="1" customWidth="1"/>
    <col min="9748" max="9748" width="16.5703125" style="151" bestFit="1" customWidth="1"/>
    <col min="9749" max="9749" width="14.140625" style="151" bestFit="1" customWidth="1"/>
    <col min="9750" max="9750" width="16.5703125" style="151" bestFit="1" customWidth="1"/>
    <col min="9751" max="9751" width="14.140625" style="151" bestFit="1" customWidth="1"/>
    <col min="9752" max="9752" width="14.42578125" style="151" bestFit="1" customWidth="1"/>
    <col min="9753" max="9753" width="14.5703125" style="151" customWidth="1"/>
    <col min="9754" max="9754" width="13.85546875" style="151" bestFit="1" customWidth="1"/>
    <col min="9755" max="9755" width="14.5703125" style="151" customWidth="1"/>
    <col min="9756" max="9992" width="9" style="151"/>
    <col min="9993" max="9993" width="14.140625" style="151" customWidth="1"/>
    <col min="9994" max="9994" width="14.7109375" style="151" bestFit="1" customWidth="1"/>
    <col min="9995" max="9995" width="21.42578125" style="151" bestFit="1" customWidth="1"/>
    <col min="9996" max="9996" width="14.7109375" style="151" bestFit="1" customWidth="1"/>
    <col min="9997" max="9997" width="21.42578125" style="151" bestFit="1" customWidth="1"/>
    <col min="9998" max="9998" width="14.7109375" style="151" bestFit="1" customWidth="1"/>
    <col min="9999" max="9999" width="21.42578125" style="151" bestFit="1" customWidth="1"/>
    <col min="10000" max="10000" width="14.7109375" style="151" bestFit="1" customWidth="1"/>
    <col min="10001" max="10001" width="21.42578125" style="151" bestFit="1" customWidth="1"/>
    <col min="10002" max="10002" width="14.7109375" style="151" bestFit="1" customWidth="1"/>
    <col min="10003" max="10003" width="21.42578125" style="151" bestFit="1" customWidth="1"/>
    <col min="10004" max="10004" width="16.5703125" style="151" bestFit="1" customWidth="1"/>
    <col min="10005" max="10005" width="14.140625" style="151" bestFit="1" customWidth="1"/>
    <col min="10006" max="10006" width="16.5703125" style="151" bestFit="1" customWidth="1"/>
    <col min="10007" max="10007" width="14.140625" style="151" bestFit="1" customWidth="1"/>
    <col min="10008" max="10008" width="14.42578125" style="151" bestFit="1" customWidth="1"/>
    <col min="10009" max="10009" width="14.5703125" style="151" customWidth="1"/>
    <col min="10010" max="10010" width="13.85546875" style="151" bestFit="1" customWidth="1"/>
    <col min="10011" max="10011" width="14.5703125" style="151" customWidth="1"/>
    <col min="10012" max="10248" width="9" style="151"/>
    <col min="10249" max="10249" width="14.140625" style="151" customWidth="1"/>
    <col min="10250" max="10250" width="14.7109375" style="151" bestFit="1" customWidth="1"/>
    <col min="10251" max="10251" width="21.42578125" style="151" bestFit="1" customWidth="1"/>
    <col min="10252" max="10252" width="14.7109375" style="151" bestFit="1" customWidth="1"/>
    <col min="10253" max="10253" width="21.42578125" style="151" bestFit="1" customWidth="1"/>
    <col min="10254" max="10254" width="14.7109375" style="151" bestFit="1" customWidth="1"/>
    <col min="10255" max="10255" width="21.42578125" style="151" bestFit="1" customWidth="1"/>
    <col min="10256" max="10256" width="14.7109375" style="151" bestFit="1" customWidth="1"/>
    <col min="10257" max="10257" width="21.42578125" style="151" bestFit="1" customWidth="1"/>
    <col min="10258" max="10258" width="14.7109375" style="151" bestFit="1" customWidth="1"/>
    <col min="10259" max="10259" width="21.42578125" style="151" bestFit="1" customWidth="1"/>
    <col min="10260" max="10260" width="16.5703125" style="151" bestFit="1" customWidth="1"/>
    <col min="10261" max="10261" width="14.140625" style="151" bestFit="1" customWidth="1"/>
    <col min="10262" max="10262" width="16.5703125" style="151" bestFit="1" customWidth="1"/>
    <col min="10263" max="10263" width="14.140625" style="151" bestFit="1" customWidth="1"/>
    <col min="10264" max="10264" width="14.42578125" style="151" bestFit="1" customWidth="1"/>
    <col min="10265" max="10265" width="14.5703125" style="151" customWidth="1"/>
    <col min="10266" max="10266" width="13.85546875" style="151" bestFit="1" customWidth="1"/>
    <col min="10267" max="10267" width="14.5703125" style="151" customWidth="1"/>
    <col min="10268" max="10504" width="9" style="151"/>
    <col min="10505" max="10505" width="14.140625" style="151" customWidth="1"/>
    <col min="10506" max="10506" width="14.7109375" style="151" bestFit="1" customWidth="1"/>
    <col min="10507" max="10507" width="21.42578125" style="151" bestFit="1" customWidth="1"/>
    <col min="10508" max="10508" width="14.7109375" style="151" bestFit="1" customWidth="1"/>
    <col min="10509" max="10509" width="21.42578125" style="151" bestFit="1" customWidth="1"/>
    <col min="10510" max="10510" width="14.7109375" style="151" bestFit="1" customWidth="1"/>
    <col min="10511" max="10511" width="21.42578125" style="151" bestFit="1" customWidth="1"/>
    <col min="10512" max="10512" width="14.7109375" style="151" bestFit="1" customWidth="1"/>
    <col min="10513" max="10513" width="21.42578125" style="151" bestFit="1" customWidth="1"/>
    <col min="10514" max="10514" width="14.7109375" style="151" bestFit="1" customWidth="1"/>
    <col min="10515" max="10515" width="21.42578125" style="151" bestFit="1" customWidth="1"/>
    <col min="10516" max="10516" width="16.5703125" style="151" bestFit="1" customWidth="1"/>
    <col min="10517" max="10517" width="14.140625" style="151" bestFit="1" customWidth="1"/>
    <col min="10518" max="10518" width="16.5703125" style="151" bestFit="1" customWidth="1"/>
    <col min="10519" max="10519" width="14.140625" style="151" bestFit="1" customWidth="1"/>
    <col min="10520" max="10520" width="14.42578125" style="151" bestFit="1" customWidth="1"/>
    <col min="10521" max="10521" width="14.5703125" style="151" customWidth="1"/>
    <col min="10522" max="10522" width="13.85546875" style="151" bestFit="1" customWidth="1"/>
    <col min="10523" max="10523" width="14.5703125" style="151" customWidth="1"/>
    <col min="10524" max="10760" width="9" style="151"/>
    <col min="10761" max="10761" width="14.140625" style="151" customWidth="1"/>
    <col min="10762" max="10762" width="14.7109375" style="151" bestFit="1" customWidth="1"/>
    <col min="10763" max="10763" width="21.42578125" style="151" bestFit="1" customWidth="1"/>
    <col min="10764" max="10764" width="14.7109375" style="151" bestFit="1" customWidth="1"/>
    <col min="10765" max="10765" width="21.42578125" style="151" bestFit="1" customWidth="1"/>
    <col min="10766" max="10766" width="14.7109375" style="151" bestFit="1" customWidth="1"/>
    <col min="10767" max="10767" width="21.42578125" style="151" bestFit="1" customWidth="1"/>
    <col min="10768" max="10768" width="14.7109375" style="151" bestFit="1" customWidth="1"/>
    <col min="10769" max="10769" width="21.42578125" style="151" bestFit="1" customWidth="1"/>
    <col min="10770" max="10770" width="14.7109375" style="151" bestFit="1" customWidth="1"/>
    <col min="10771" max="10771" width="21.42578125" style="151" bestFit="1" customWidth="1"/>
    <col min="10772" max="10772" width="16.5703125" style="151" bestFit="1" customWidth="1"/>
    <col min="10773" max="10773" width="14.140625" style="151" bestFit="1" customWidth="1"/>
    <col min="10774" max="10774" width="16.5703125" style="151" bestFit="1" customWidth="1"/>
    <col min="10775" max="10775" width="14.140625" style="151" bestFit="1" customWidth="1"/>
    <col min="10776" max="10776" width="14.42578125" style="151" bestFit="1" customWidth="1"/>
    <col min="10777" max="10777" width="14.5703125" style="151" customWidth="1"/>
    <col min="10778" max="10778" width="13.85546875" style="151" bestFit="1" customWidth="1"/>
    <col min="10779" max="10779" width="14.5703125" style="151" customWidth="1"/>
    <col min="10780" max="11016" width="9" style="151"/>
    <col min="11017" max="11017" width="14.140625" style="151" customWidth="1"/>
    <col min="11018" max="11018" width="14.7109375" style="151" bestFit="1" customWidth="1"/>
    <col min="11019" max="11019" width="21.42578125" style="151" bestFit="1" customWidth="1"/>
    <col min="11020" max="11020" width="14.7109375" style="151" bestFit="1" customWidth="1"/>
    <col min="11021" max="11021" width="21.42578125" style="151" bestFit="1" customWidth="1"/>
    <col min="11022" max="11022" width="14.7109375" style="151" bestFit="1" customWidth="1"/>
    <col min="11023" max="11023" width="21.42578125" style="151" bestFit="1" customWidth="1"/>
    <col min="11024" max="11024" width="14.7109375" style="151" bestFit="1" customWidth="1"/>
    <col min="11025" max="11025" width="21.42578125" style="151" bestFit="1" customWidth="1"/>
    <col min="11026" max="11026" width="14.7109375" style="151" bestFit="1" customWidth="1"/>
    <col min="11027" max="11027" width="21.42578125" style="151" bestFit="1" customWidth="1"/>
    <col min="11028" max="11028" width="16.5703125" style="151" bestFit="1" customWidth="1"/>
    <col min="11029" max="11029" width="14.140625" style="151" bestFit="1" customWidth="1"/>
    <col min="11030" max="11030" width="16.5703125" style="151" bestFit="1" customWidth="1"/>
    <col min="11031" max="11031" width="14.140625" style="151" bestFit="1" customWidth="1"/>
    <col min="11032" max="11032" width="14.42578125" style="151" bestFit="1" customWidth="1"/>
    <col min="11033" max="11033" width="14.5703125" style="151" customWidth="1"/>
    <col min="11034" max="11034" width="13.85546875" style="151" bestFit="1" customWidth="1"/>
    <col min="11035" max="11035" width="14.5703125" style="151" customWidth="1"/>
    <col min="11036" max="11272" width="9" style="151"/>
    <col min="11273" max="11273" width="14.140625" style="151" customWidth="1"/>
    <col min="11274" max="11274" width="14.7109375" style="151" bestFit="1" customWidth="1"/>
    <col min="11275" max="11275" width="21.42578125" style="151" bestFit="1" customWidth="1"/>
    <col min="11276" max="11276" width="14.7109375" style="151" bestFit="1" customWidth="1"/>
    <col min="11277" max="11277" width="21.42578125" style="151" bestFit="1" customWidth="1"/>
    <col min="11278" max="11278" width="14.7109375" style="151" bestFit="1" customWidth="1"/>
    <col min="11279" max="11279" width="21.42578125" style="151" bestFit="1" customWidth="1"/>
    <col min="11280" max="11280" width="14.7109375" style="151" bestFit="1" customWidth="1"/>
    <col min="11281" max="11281" width="21.42578125" style="151" bestFit="1" customWidth="1"/>
    <col min="11282" max="11282" width="14.7109375" style="151" bestFit="1" customWidth="1"/>
    <col min="11283" max="11283" width="21.42578125" style="151" bestFit="1" customWidth="1"/>
    <col min="11284" max="11284" width="16.5703125" style="151" bestFit="1" customWidth="1"/>
    <col min="11285" max="11285" width="14.140625" style="151" bestFit="1" customWidth="1"/>
    <col min="11286" max="11286" width="16.5703125" style="151" bestFit="1" customWidth="1"/>
    <col min="11287" max="11287" width="14.140625" style="151" bestFit="1" customWidth="1"/>
    <col min="11288" max="11288" width="14.42578125" style="151" bestFit="1" customWidth="1"/>
    <col min="11289" max="11289" width="14.5703125" style="151" customWidth="1"/>
    <col min="11290" max="11290" width="13.85546875" style="151" bestFit="1" customWidth="1"/>
    <col min="11291" max="11291" width="14.5703125" style="151" customWidth="1"/>
    <col min="11292" max="11528" width="9" style="151"/>
    <col min="11529" max="11529" width="14.140625" style="151" customWidth="1"/>
    <col min="11530" max="11530" width="14.7109375" style="151" bestFit="1" customWidth="1"/>
    <col min="11531" max="11531" width="21.42578125" style="151" bestFit="1" customWidth="1"/>
    <col min="11532" max="11532" width="14.7109375" style="151" bestFit="1" customWidth="1"/>
    <col min="11533" max="11533" width="21.42578125" style="151" bestFit="1" customWidth="1"/>
    <col min="11534" max="11534" width="14.7109375" style="151" bestFit="1" customWidth="1"/>
    <col min="11535" max="11535" width="21.42578125" style="151" bestFit="1" customWidth="1"/>
    <col min="11536" max="11536" width="14.7109375" style="151" bestFit="1" customWidth="1"/>
    <col min="11537" max="11537" width="21.42578125" style="151" bestFit="1" customWidth="1"/>
    <col min="11538" max="11538" width="14.7109375" style="151" bestFit="1" customWidth="1"/>
    <col min="11539" max="11539" width="21.42578125" style="151" bestFit="1" customWidth="1"/>
    <col min="11540" max="11540" width="16.5703125" style="151" bestFit="1" customWidth="1"/>
    <col min="11541" max="11541" width="14.140625" style="151" bestFit="1" customWidth="1"/>
    <col min="11542" max="11542" width="16.5703125" style="151" bestFit="1" customWidth="1"/>
    <col min="11543" max="11543" width="14.140625" style="151" bestFit="1" customWidth="1"/>
    <col min="11544" max="11544" width="14.42578125" style="151" bestFit="1" customWidth="1"/>
    <col min="11545" max="11545" width="14.5703125" style="151" customWidth="1"/>
    <col min="11546" max="11546" width="13.85546875" style="151" bestFit="1" customWidth="1"/>
    <col min="11547" max="11547" width="14.5703125" style="151" customWidth="1"/>
    <col min="11548" max="11784" width="9" style="151"/>
    <col min="11785" max="11785" width="14.140625" style="151" customWidth="1"/>
    <col min="11786" max="11786" width="14.7109375" style="151" bestFit="1" customWidth="1"/>
    <col min="11787" max="11787" width="21.42578125" style="151" bestFit="1" customWidth="1"/>
    <col min="11788" max="11788" width="14.7109375" style="151" bestFit="1" customWidth="1"/>
    <col min="11789" max="11789" width="21.42578125" style="151" bestFit="1" customWidth="1"/>
    <col min="11790" max="11790" width="14.7109375" style="151" bestFit="1" customWidth="1"/>
    <col min="11791" max="11791" width="21.42578125" style="151" bestFit="1" customWidth="1"/>
    <col min="11792" max="11792" width="14.7109375" style="151" bestFit="1" customWidth="1"/>
    <col min="11793" max="11793" width="21.42578125" style="151" bestFit="1" customWidth="1"/>
    <col min="11794" max="11794" width="14.7109375" style="151" bestFit="1" customWidth="1"/>
    <col min="11795" max="11795" width="21.42578125" style="151" bestFit="1" customWidth="1"/>
    <col min="11796" max="11796" width="16.5703125" style="151" bestFit="1" customWidth="1"/>
    <col min="11797" max="11797" width="14.140625" style="151" bestFit="1" customWidth="1"/>
    <col min="11798" max="11798" width="16.5703125" style="151" bestFit="1" customWidth="1"/>
    <col min="11799" max="11799" width="14.140625" style="151" bestFit="1" customWidth="1"/>
    <col min="11800" max="11800" width="14.42578125" style="151" bestFit="1" customWidth="1"/>
    <col min="11801" max="11801" width="14.5703125" style="151" customWidth="1"/>
    <col min="11802" max="11802" width="13.85546875" style="151" bestFit="1" customWidth="1"/>
    <col min="11803" max="11803" width="14.5703125" style="151" customWidth="1"/>
    <col min="11804" max="12040" width="9" style="151"/>
    <col min="12041" max="12041" width="14.140625" style="151" customWidth="1"/>
    <col min="12042" max="12042" width="14.7109375" style="151" bestFit="1" customWidth="1"/>
    <col min="12043" max="12043" width="21.42578125" style="151" bestFit="1" customWidth="1"/>
    <col min="12044" max="12044" width="14.7109375" style="151" bestFit="1" customWidth="1"/>
    <col min="12045" max="12045" width="21.42578125" style="151" bestFit="1" customWidth="1"/>
    <col min="12046" max="12046" width="14.7109375" style="151" bestFit="1" customWidth="1"/>
    <col min="12047" max="12047" width="21.42578125" style="151" bestFit="1" customWidth="1"/>
    <col min="12048" max="12048" width="14.7109375" style="151" bestFit="1" customWidth="1"/>
    <col min="12049" max="12049" width="21.42578125" style="151" bestFit="1" customWidth="1"/>
    <col min="12050" max="12050" width="14.7109375" style="151" bestFit="1" customWidth="1"/>
    <col min="12051" max="12051" width="21.42578125" style="151" bestFit="1" customWidth="1"/>
    <col min="12052" max="12052" width="16.5703125" style="151" bestFit="1" customWidth="1"/>
    <col min="12053" max="12053" width="14.140625" style="151" bestFit="1" customWidth="1"/>
    <col min="12054" max="12054" width="16.5703125" style="151" bestFit="1" customWidth="1"/>
    <col min="12055" max="12055" width="14.140625" style="151" bestFit="1" customWidth="1"/>
    <col min="12056" max="12056" width="14.42578125" style="151" bestFit="1" customWidth="1"/>
    <col min="12057" max="12057" width="14.5703125" style="151" customWidth="1"/>
    <col min="12058" max="12058" width="13.85546875" style="151" bestFit="1" customWidth="1"/>
    <col min="12059" max="12059" width="14.5703125" style="151" customWidth="1"/>
    <col min="12060" max="12296" width="9" style="151"/>
    <col min="12297" max="12297" width="14.140625" style="151" customWidth="1"/>
    <col min="12298" max="12298" width="14.7109375" style="151" bestFit="1" customWidth="1"/>
    <col min="12299" max="12299" width="21.42578125" style="151" bestFit="1" customWidth="1"/>
    <col min="12300" max="12300" width="14.7109375" style="151" bestFit="1" customWidth="1"/>
    <col min="12301" max="12301" width="21.42578125" style="151" bestFit="1" customWidth="1"/>
    <col min="12302" max="12302" width="14.7109375" style="151" bestFit="1" customWidth="1"/>
    <col min="12303" max="12303" width="21.42578125" style="151" bestFit="1" customWidth="1"/>
    <col min="12304" max="12304" width="14.7109375" style="151" bestFit="1" customWidth="1"/>
    <col min="12305" max="12305" width="21.42578125" style="151" bestFit="1" customWidth="1"/>
    <col min="12306" max="12306" width="14.7109375" style="151" bestFit="1" customWidth="1"/>
    <col min="12307" max="12307" width="21.42578125" style="151" bestFit="1" customWidth="1"/>
    <col min="12308" max="12308" width="16.5703125" style="151" bestFit="1" customWidth="1"/>
    <col min="12309" max="12309" width="14.140625" style="151" bestFit="1" customWidth="1"/>
    <col min="12310" max="12310" width="16.5703125" style="151" bestFit="1" customWidth="1"/>
    <col min="12311" max="12311" width="14.140625" style="151" bestFit="1" customWidth="1"/>
    <col min="12312" max="12312" width="14.42578125" style="151" bestFit="1" customWidth="1"/>
    <col min="12313" max="12313" width="14.5703125" style="151" customWidth="1"/>
    <col min="12314" max="12314" width="13.85546875" style="151" bestFit="1" customWidth="1"/>
    <col min="12315" max="12315" width="14.5703125" style="151" customWidth="1"/>
    <col min="12316" max="12552" width="9" style="151"/>
    <col min="12553" max="12553" width="14.140625" style="151" customWidth="1"/>
    <col min="12554" max="12554" width="14.7109375" style="151" bestFit="1" customWidth="1"/>
    <col min="12555" max="12555" width="21.42578125" style="151" bestFit="1" customWidth="1"/>
    <col min="12556" max="12556" width="14.7109375" style="151" bestFit="1" customWidth="1"/>
    <col min="12557" max="12557" width="21.42578125" style="151" bestFit="1" customWidth="1"/>
    <col min="12558" max="12558" width="14.7109375" style="151" bestFit="1" customWidth="1"/>
    <col min="12559" max="12559" width="21.42578125" style="151" bestFit="1" customWidth="1"/>
    <col min="12560" max="12560" width="14.7109375" style="151" bestFit="1" customWidth="1"/>
    <col min="12561" max="12561" width="21.42578125" style="151" bestFit="1" customWidth="1"/>
    <col min="12562" max="12562" width="14.7109375" style="151" bestFit="1" customWidth="1"/>
    <col min="12563" max="12563" width="21.42578125" style="151" bestFit="1" customWidth="1"/>
    <col min="12564" max="12564" width="16.5703125" style="151" bestFit="1" customWidth="1"/>
    <col min="12565" max="12565" width="14.140625" style="151" bestFit="1" customWidth="1"/>
    <col min="12566" max="12566" width="16.5703125" style="151" bestFit="1" customWidth="1"/>
    <col min="12567" max="12567" width="14.140625" style="151" bestFit="1" customWidth="1"/>
    <col min="12568" max="12568" width="14.42578125" style="151" bestFit="1" customWidth="1"/>
    <col min="12569" max="12569" width="14.5703125" style="151" customWidth="1"/>
    <col min="12570" max="12570" width="13.85546875" style="151" bestFit="1" customWidth="1"/>
    <col min="12571" max="12571" width="14.5703125" style="151" customWidth="1"/>
    <col min="12572" max="12808" width="9" style="151"/>
    <col min="12809" max="12809" width="14.140625" style="151" customWidth="1"/>
    <col min="12810" max="12810" width="14.7109375" style="151" bestFit="1" customWidth="1"/>
    <col min="12811" max="12811" width="21.42578125" style="151" bestFit="1" customWidth="1"/>
    <col min="12812" max="12812" width="14.7109375" style="151" bestFit="1" customWidth="1"/>
    <col min="12813" max="12813" width="21.42578125" style="151" bestFit="1" customWidth="1"/>
    <col min="12814" max="12814" width="14.7109375" style="151" bestFit="1" customWidth="1"/>
    <col min="12815" max="12815" width="21.42578125" style="151" bestFit="1" customWidth="1"/>
    <col min="12816" max="12816" width="14.7109375" style="151" bestFit="1" customWidth="1"/>
    <col min="12817" max="12817" width="21.42578125" style="151" bestFit="1" customWidth="1"/>
    <col min="12818" max="12818" width="14.7109375" style="151" bestFit="1" customWidth="1"/>
    <col min="12819" max="12819" width="21.42578125" style="151" bestFit="1" customWidth="1"/>
    <col min="12820" max="12820" width="16.5703125" style="151" bestFit="1" customWidth="1"/>
    <col min="12821" max="12821" width="14.140625" style="151" bestFit="1" customWidth="1"/>
    <col min="12822" max="12822" width="16.5703125" style="151" bestFit="1" customWidth="1"/>
    <col min="12823" max="12823" width="14.140625" style="151" bestFit="1" customWidth="1"/>
    <col min="12824" max="12824" width="14.42578125" style="151" bestFit="1" customWidth="1"/>
    <col min="12825" max="12825" width="14.5703125" style="151" customWidth="1"/>
    <col min="12826" max="12826" width="13.85546875" style="151" bestFit="1" customWidth="1"/>
    <col min="12827" max="12827" width="14.5703125" style="151" customWidth="1"/>
    <col min="12828" max="13064" width="9" style="151"/>
    <col min="13065" max="13065" width="14.140625" style="151" customWidth="1"/>
    <col min="13066" max="13066" width="14.7109375" style="151" bestFit="1" customWidth="1"/>
    <col min="13067" max="13067" width="21.42578125" style="151" bestFit="1" customWidth="1"/>
    <col min="13068" max="13068" width="14.7109375" style="151" bestFit="1" customWidth="1"/>
    <col min="13069" max="13069" width="21.42578125" style="151" bestFit="1" customWidth="1"/>
    <col min="13070" max="13070" width="14.7109375" style="151" bestFit="1" customWidth="1"/>
    <col min="13071" max="13071" width="21.42578125" style="151" bestFit="1" customWidth="1"/>
    <col min="13072" max="13072" width="14.7109375" style="151" bestFit="1" customWidth="1"/>
    <col min="13073" max="13073" width="21.42578125" style="151" bestFit="1" customWidth="1"/>
    <col min="13074" max="13074" width="14.7109375" style="151" bestFit="1" customWidth="1"/>
    <col min="13075" max="13075" width="21.42578125" style="151" bestFit="1" customWidth="1"/>
    <col min="13076" max="13076" width="16.5703125" style="151" bestFit="1" customWidth="1"/>
    <col min="13077" max="13077" width="14.140625" style="151" bestFit="1" customWidth="1"/>
    <col min="13078" max="13078" width="16.5703125" style="151" bestFit="1" customWidth="1"/>
    <col min="13079" max="13079" width="14.140625" style="151" bestFit="1" customWidth="1"/>
    <col min="13080" max="13080" width="14.42578125" style="151" bestFit="1" customWidth="1"/>
    <col min="13081" max="13081" width="14.5703125" style="151" customWidth="1"/>
    <col min="13082" max="13082" width="13.85546875" style="151" bestFit="1" customWidth="1"/>
    <col min="13083" max="13083" width="14.5703125" style="151" customWidth="1"/>
    <col min="13084" max="13320" width="9" style="151"/>
    <col min="13321" max="13321" width="14.140625" style="151" customWidth="1"/>
    <col min="13322" max="13322" width="14.7109375" style="151" bestFit="1" customWidth="1"/>
    <col min="13323" max="13323" width="21.42578125" style="151" bestFit="1" customWidth="1"/>
    <col min="13324" max="13324" width="14.7109375" style="151" bestFit="1" customWidth="1"/>
    <col min="13325" max="13325" width="21.42578125" style="151" bestFit="1" customWidth="1"/>
    <col min="13326" max="13326" width="14.7109375" style="151" bestFit="1" customWidth="1"/>
    <col min="13327" max="13327" width="21.42578125" style="151" bestFit="1" customWidth="1"/>
    <col min="13328" max="13328" width="14.7109375" style="151" bestFit="1" customWidth="1"/>
    <col min="13329" max="13329" width="21.42578125" style="151" bestFit="1" customWidth="1"/>
    <col min="13330" max="13330" width="14.7109375" style="151" bestFit="1" customWidth="1"/>
    <col min="13331" max="13331" width="21.42578125" style="151" bestFit="1" customWidth="1"/>
    <col min="13332" max="13332" width="16.5703125" style="151" bestFit="1" customWidth="1"/>
    <col min="13333" max="13333" width="14.140625" style="151" bestFit="1" customWidth="1"/>
    <col min="13334" max="13334" width="16.5703125" style="151" bestFit="1" customWidth="1"/>
    <col min="13335" max="13335" width="14.140625" style="151" bestFit="1" customWidth="1"/>
    <col min="13336" max="13336" width="14.42578125" style="151" bestFit="1" customWidth="1"/>
    <col min="13337" max="13337" width="14.5703125" style="151" customWidth="1"/>
    <col min="13338" max="13338" width="13.85546875" style="151" bestFit="1" customWidth="1"/>
    <col min="13339" max="13339" width="14.5703125" style="151" customWidth="1"/>
    <col min="13340" max="13576" width="9" style="151"/>
    <col min="13577" max="13577" width="14.140625" style="151" customWidth="1"/>
    <col min="13578" max="13578" width="14.7109375" style="151" bestFit="1" customWidth="1"/>
    <col min="13579" max="13579" width="21.42578125" style="151" bestFit="1" customWidth="1"/>
    <col min="13580" max="13580" width="14.7109375" style="151" bestFit="1" customWidth="1"/>
    <col min="13581" max="13581" width="21.42578125" style="151" bestFit="1" customWidth="1"/>
    <col min="13582" max="13582" width="14.7109375" style="151" bestFit="1" customWidth="1"/>
    <col min="13583" max="13583" width="21.42578125" style="151" bestFit="1" customWidth="1"/>
    <col min="13584" max="13584" width="14.7109375" style="151" bestFit="1" customWidth="1"/>
    <col min="13585" max="13585" width="21.42578125" style="151" bestFit="1" customWidth="1"/>
    <col min="13586" max="13586" width="14.7109375" style="151" bestFit="1" customWidth="1"/>
    <col min="13587" max="13587" width="21.42578125" style="151" bestFit="1" customWidth="1"/>
    <col min="13588" max="13588" width="16.5703125" style="151" bestFit="1" customWidth="1"/>
    <col min="13589" max="13589" width="14.140625" style="151" bestFit="1" customWidth="1"/>
    <col min="13590" max="13590" width="16.5703125" style="151" bestFit="1" customWidth="1"/>
    <col min="13591" max="13591" width="14.140625" style="151" bestFit="1" customWidth="1"/>
    <col min="13592" max="13592" width="14.42578125" style="151" bestFit="1" customWidth="1"/>
    <col min="13593" max="13593" width="14.5703125" style="151" customWidth="1"/>
    <col min="13594" max="13594" width="13.85546875" style="151" bestFit="1" customWidth="1"/>
    <col min="13595" max="13595" width="14.5703125" style="151" customWidth="1"/>
    <col min="13596" max="13832" width="9" style="151"/>
    <col min="13833" max="13833" width="14.140625" style="151" customWidth="1"/>
    <col min="13834" max="13834" width="14.7109375" style="151" bestFit="1" customWidth="1"/>
    <col min="13835" max="13835" width="21.42578125" style="151" bestFit="1" customWidth="1"/>
    <col min="13836" max="13836" width="14.7109375" style="151" bestFit="1" customWidth="1"/>
    <col min="13837" max="13837" width="21.42578125" style="151" bestFit="1" customWidth="1"/>
    <col min="13838" max="13838" width="14.7109375" style="151" bestFit="1" customWidth="1"/>
    <col min="13839" max="13839" width="21.42578125" style="151" bestFit="1" customWidth="1"/>
    <col min="13840" max="13840" width="14.7109375" style="151" bestFit="1" customWidth="1"/>
    <col min="13841" max="13841" width="21.42578125" style="151" bestFit="1" customWidth="1"/>
    <col min="13842" max="13842" width="14.7109375" style="151" bestFit="1" customWidth="1"/>
    <col min="13843" max="13843" width="21.42578125" style="151" bestFit="1" customWidth="1"/>
    <col min="13844" max="13844" width="16.5703125" style="151" bestFit="1" customWidth="1"/>
    <col min="13845" max="13845" width="14.140625" style="151" bestFit="1" customWidth="1"/>
    <col min="13846" max="13846" width="16.5703125" style="151" bestFit="1" customWidth="1"/>
    <col min="13847" max="13847" width="14.140625" style="151" bestFit="1" customWidth="1"/>
    <col min="13848" max="13848" width="14.42578125" style="151" bestFit="1" customWidth="1"/>
    <col min="13849" max="13849" width="14.5703125" style="151" customWidth="1"/>
    <col min="13850" max="13850" width="13.85546875" style="151" bestFit="1" customWidth="1"/>
    <col min="13851" max="13851" width="14.5703125" style="151" customWidth="1"/>
    <col min="13852" max="14088" width="9" style="151"/>
    <col min="14089" max="14089" width="14.140625" style="151" customWidth="1"/>
    <col min="14090" max="14090" width="14.7109375" style="151" bestFit="1" customWidth="1"/>
    <col min="14091" max="14091" width="21.42578125" style="151" bestFit="1" customWidth="1"/>
    <col min="14092" max="14092" width="14.7109375" style="151" bestFit="1" customWidth="1"/>
    <col min="14093" max="14093" width="21.42578125" style="151" bestFit="1" customWidth="1"/>
    <col min="14094" max="14094" width="14.7109375" style="151" bestFit="1" customWidth="1"/>
    <col min="14095" max="14095" width="21.42578125" style="151" bestFit="1" customWidth="1"/>
    <col min="14096" max="14096" width="14.7109375" style="151" bestFit="1" customWidth="1"/>
    <col min="14097" max="14097" width="21.42578125" style="151" bestFit="1" customWidth="1"/>
    <col min="14098" max="14098" width="14.7109375" style="151" bestFit="1" customWidth="1"/>
    <col min="14099" max="14099" width="21.42578125" style="151" bestFit="1" customWidth="1"/>
    <col min="14100" max="14100" width="16.5703125" style="151" bestFit="1" customWidth="1"/>
    <col min="14101" max="14101" width="14.140625" style="151" bestFit="1" customWidth="1"/>
    <col min="14102" max="14102" width="16.5703125" style="151" bestFit="1" customWidth="1"/>
    <col min="14103" max="14103" width="14.140625" style="151" bestFit="1" customWidth="1"/>
    <col min="14104" max="14104" width="14.42578125" style="151" bestFit="1" customWidth="1"/>
    <col min="14105" max="14105" width="14.5703125" style="151" customWidth="1"/>
    <col min="14106" max="14106" width="13.85546875" style="151" bestFit="1" customWidth="1"/>
    <col min="14107" max="14107" width="14.5703125" style="151" customWidth="1"/>
    <col min="14108" max="14344" width="9" style="151"/>
    <col min="14345" max="14345" width="14.140625" style="151" customWidth="1"/>
    <col min="14346" max="14346" width="14.7109375" style="151" bestFit="1" customWidth="1"/>
    <col min="14347" max="14347" width="21.42578125" style="151" bestFit="1" customWidth="1"/>
    <col min="14348" max="14348" width="14.7109375" style="151" bestFit="1" customWidth="1"/>
    <col min="14349" max="14349" width="21.42578125" style="151" bestFit="1" customWidth="1"/>
    <col min="14350" max="14350" width="14.7109375" style="151" bestFit="1" customWidth="1"/>
    <col min="14351" max="14351" width="21.42578125" style="151" bestFit="1" customWidth="1"/>
    <col min="14352" max="14352" width="14.7109375" style="151" bestFit="1" customWidth="1"/>
    <col min="14353" max="14353" width="21.42578125" style="151" bestFit="1" customWidth="1"/>
    <col min="14354" max="14354" width="14.7109375" style="151" bestFit="1" customWidth="1"/>
    <col min="14355" max="14355" width="21.42578125" style="151" bestFit="1" customWidth="1"/>
    <col min="14356" max="14356" width="16.5703125" style="151" bestFit="1" customWidth="1"/>
    <col min="14357" max="14357" width="14.140625" style="151" bestFit="1" customWidth="1"/>
    <col min="14358" max="14358" width="16.5703125" style="151" bestFit="1" customWidth="1"/>
    <col min="14359" max="14359" width="14.140625" style="151" bestFit="1" customWidth="1"/>
    <col min="14360" max="14360" width="14.42578125" style="151" bestFit="1" customWidth="1"/>
    <col min="14361" max="14361" width="14.5703125" style="151" customWidth="1"/>
    <col min="14362" max="14362" width="13.85546875" style="151" bestFit="1" customWidth="1"/>
    <col min="14363" max="14363" width="14.5703125" style="151" customWidth="1"/>
    <col min="14364" max="14600" width="9" style="151"/>
    <col min="14601" max="14601" width="14.140625" style="151" customWidth="1"/>
    <col min="14602" max="14602" width="14.7109375" style="151" bestFit="1" customWidth="1"/>
    <col min="14603" max="14603" width="21.42578125" style="151" bestFit="1" customWidth="1"/>
    <col min="14604" max="14604" width="14.7109375" style="151" bestFit="1" customWidth="1"/>
    <col min="14605" max="14605" width="21.42578125" style="151" bestFit="1" customWidth="1"/>
    <col min="14606" max="14606" width="14.7109375" style="151" bestFit="1" customWidth="1"/>
    <col min="14607" max="14607" width="21.42578125" style="151" bestFit="1" customWidth="1"/>
    <col min="14608" max="14608" width="14.7109375" style="151" bestFit="1" customWidth="1"/>
    <col min="14609" max="14609" width="21.42578125" style="151" bestFit="1" customWidth="1"/>
    <col min="14610" max="14610" width="14.7109375" style="151" bestFit="1" customWidth="1"/>
    <col min="14611" max="14611" width="21.42578125" style="151" bestFit="1" customWidth="1"/>
    <col min="14612" max="14612" width="16.5703125" style="151" bestFit="1" customWidth="1"/>
    <col min="14613" max="14613" width="14.140625" style="151" bestFit="1" customWidth="1"/>
    <col min="14614" max="14614" width="16.5703125" style="151" bestFit="1" customWidth="1"/>
    <col min="14615" max="14615" width="14.140625" style="151" bestFit="1" customWidth="1"/>
    <col min="14616" max="14616" width="14.42578125" style="151" bestFit="1" customWidth="1"/>
    <col min="14617" max="14617" width="14.5703125" style="151" customWidth="1"/>
    <col min="14618" max="14618" width="13.85546875" style="151" bestFit="1" customWidth="1"/>
    <col min="14619" max="14619" width="14.5703125" style="151" customWidth="1"/>
    <col min="14620" max="14856" width="9" style="151"/>
    <col min="14857" max="14857" width="14.140625" style="151" customWidth="1"/>
    <col min="14858" max="14858" width="14.7109375" style="151" bestFit="1" customWidth="1"/>
    <col min="14859" max="14859" width="21.42578125" style="151" bestFit="1" customWidth="1"/>
    <col min="14860" max="14860" width="14.7109375" style="151" bestFit="1" customWidth="1"/>
    <col min="14861" max="14861" width="21.42578125" style="151" bestFit="1" customWidth="1"/>
    <col min="14862" max="14862" width="14.7109375" style="151" bestFit="1" customWidth="1"/>
    <col min="14863" max="14863" width="21.42578125" style="151" bestFit="1" customWidth="1"/>
    <col min="14864" max="14864" width="14.7109375" style="151" bestFit="1" customWidth="1"/>
    <col min="14865" max="14865" width="21.42578125" style="151" bestFit="1" customWidth="1"/>
    <col min="14866" max="14866" width="14.7109375" style="151" bestFit="1" customWidth="1"/>
    <col min="14867" max="14867" width="21.42578125" style="151" bestFit="1" customWidth="1"/>
    <col min="14868" max="14868" width="16.5703125" style="151" bestFit="1" customWidth="1"/>
    <col min="14869" max="14869" width="14.140625" style="151" bestFit="1" customWidth="1"/>
    <col min="14870" max="14870" width="16.5703125" style="151" bestFit="1" customWidth="1"/>
    <col min="14871" max="14871" width="14.140625" style="151" bestFit="1" customWidth="1"/>
    <col min="14872" max="14872" width="14.42578125" style="151" bestFit="1" customWidth="1"/>
    <col min="14873" max="14873" width="14.5703125" style="151" customWidth="1"/>
    <col min="14874" max="14874" width="13.85546875" style="151" bestFit="1" customWidth="1"/>
    <col min="14875" max="14875" width="14.5703125" style="151" customWidth="1"/>
    <col min="14876" max="15112" width="9" style="151"/>
    <col min="15113" max="15113" width="14.140625" style="151" customWidth="1"/>
    <col min="15114" max="15114" width="14.7109375" style="151" bestFit="1" customWidth="1"/>
    <col min="15115" max="15115" width="21.42578125" style="151" bestFit="1" customWidth="1"/>
    <col min="15116" max="15116" width="14.7109375" style="151" bestFit="1" customWidth="1"/>
    <col min="15117" max="15117" width="21.42578125" style="151" bestFit="1" customWidth="1"/>
    <col min="15118" max="15118" width="14.7109375" style="151" bestFit="1" customWidth="1"/>
    <col min="15119" max="15119" width="21.42578125" style="151" bestFit="1" customWidth="1"/>
    <col min="15120" max="15120" width="14.7109375" style="151" bestFit="1" customWidth="1"/>
    <col min="15121" max="15121" width="21.42578125" style="151" bestFit="1" customWidth="1"/>
    <col min="15122" max="15122" width="14.7109375" style="151" bestFit="1" customWidth="1"/>
    <col min="15123" max="15123" width="21.42578125" style="151" bestFit="1" customWidth="1"/>
    <col min="15124" max="15124" width="16.5703125" style="151" bestFit="1" customWidth="1"/>
    <col min="15125" max="15125" width="14.140625" style="151" bestFit="1" customWidth="1"/>
    <col min="15126" max="15126" width="16.5703125" style="151" bestFit="1" customWidth="1"/>
    <col min="15127" max="15127" width="14.140625" style="151" bestFit="1" customWidth="1"/>
    <col min="15128" max="15128" width="14.42578125" style="151" bestFit="1" customWidth="1"/>
    <col min="15129" max="15129" width="14.5703125" style="151" customWidth="1"/>
    <col min="15130" max="15130" width="13.85546875" style="151" bestFit="1" customWidth="1"/>
    <col min="15131" max="15131" width="14.5703125" style="151" customWidth="1"/>
    <col min="15132" max="15368" width="9" style="151"/>
    <col min="15369" max="15369" width="14.140625" style="151" customWidth="1"/>
    <col min="15370" max="15370" width="14.7109375" style="151" bestFit="1" customWidth="1"/>
    <col min="15371" max="15371" width="21.42578125" style="151" bestFit="1" customWidth="1"/>
    <col min="15372" max="15372" width="14.7109375" style="151" bestFit="1" customWidth="1"/>
    <col min="15373" max="15373" width="21.42578125" style="151" bestFit="1" customWidth="1"/>
    <col min="15374" max="15374" width="14.7109375" style="151" bestFit="1" customWidth="1"/>
    <col min="15375" max="15375" width="21.42578125" style="151" bestFit="1" customWidth="1"/>
    <col min="15376" max="15376" width="14.7109375" style="151" bestFit="1" customWidth="1"/>
    <col min="15377" max="15377" width="21.42578125" style="151" bestFit="1" customWidth="1"/>
    <col min="15378" max="15378" width="14.7109375" style="151" bestFit="1" customWidth="1"/>
    <col min="15379" max="15379" width="21.42578125" style="151" bestFit="1" customWidth="1"/>
    <col min="15380" max="15380" width="16.5703125" style="151" bestFit="1" customWidth="1"/>
    <col min="15381" max="15381" width="14.140625" style="151" bestFit="1" customWidth="1"/>
    <col min="15382" max="15382" width="16.5703125" style="151" bestFit="1" customWidth="1"/>
    <col min="15383" max="15383" width="14.140625" style="151" bestFit="1" customWidth="1"/>
    <col min="15384" max="15384" width="14.42578125" style="151" bestFit="1" customWidth="1"/>
    <col min="15385" max="15385" width="14.5703125" style="151" customWidth="1"/>
    <col min="15386" max="15386" width="13.85546875" style="151" bestFit="1" customWidth="1"/>
    <col min="15387" max="15387" width="14.5703125" style="151" customWidth="1"/>
    <col min="15388" max="15624" width="9" style="151"/>
    <col min="15625" max="15625" width="14.140625" style="151" customWidth="1"/>
    <col min="15626" max="15626" width="14.7109375" style="151" bestFit="1" customWidth="1"/>
    <col min="15627" max="15627" width="21.42578125" style="151" bestFit="1" customWidth="1"/>
    <col min="15628" max="15628" width="14.7109375" style="151" bestFit="1" customWidth="1"/>
    <col min="15629" max="15629" width="21.42578125" style="151" bestFit="1" customWidth="1"/>
    <col min="15630" max="15630" width="14.7109375" style="151" bestFit="1" customWidth="1"/>
    <col min="15631" max="15631" width="21.42578125" style="151" bestFit="1" customWidth="1"/>
    <col min="15632" max="15632" width="14.7109375" style="151" bestFit="1" customWidth="1"/>
    <col min="15633" max="15633" width="21.42578125" style="151" bestFit="1" customWidth="1"/>
    <col min="15634" max="15634" width="14.7109375" style="151" bestFit="1" customWidth="1"/>
    <col min="15635" max="15635" width="21.42578125" style="151" bestFit="1" customWidth="1"/>
    <col min="15636" max="15636" width="16.5703125" style="151" bestFit="1" customWidth="1"/>
    <col min="15637" max="15637" width="14.140625" style="151" bestFit="1" customWidth="1"/>
    <col min="15638" max="15638" width="16.5703125" style="151" bestFit="1" customWidth="1"/>
    <col min="15639" max="15639" width="14.140625" style="151" bestFit="1" customWidth="1"/>
    <col min="15640" max="15640" width="14.42578125" style="151" bestFit="1" customWidth="1"/>
    <col min="15641" max="15641" width="14.5703125" style="151" customWidth="1"/>
    <col min="15642" max="15642" width="13.85546875" style="151" bestFit="1" customWidth="1"/>
    <col min="15643" max="15643" width="14.5703125" style="151" customWidth="1"/>
    <col min="15644" max="15880" width="9" style="151"/>
    <col min="15881" max="15881" width="14.140625" style="151" customWidth="1"/>
    <col min="15882" max="15882" width="14.7109375" style="151" bestFit="1" customWidth="1"/>
    <col min="15883" max="15883" width="21.42578125" style="151" bestFit="1" customWidth="1"/>
    <col min="15884" max="15884" width="14.7109375" style="151" bestFit="1" customWidth="1"/>
    <col min="15885" max="15885" width="21.42578125" style="151" bestFit="1" customWidth="1"/>
    <col min="15886" max="15886" width="14.7109375" style="151" bestFit="1" customWidth="1"/>
    <col min="15887" max="15887" width="21.42578125" style="151" bestFit="1" customWidth="1"/>
    <col min="15888" max="15888" width="14.7109375" style="151" bestFit="1" customWidth="1"/>
    <col min="15889" max="15889" width="21.42578125" style="151" bestFit="1" customWidth="1"/>
    <col min="15890" max="15890" width="14.7109375" style="151" bestFit="1" customWidth="1"/>
    <col min="15891" max="15891" width="21.42578125" style="151" bestFit="1" customWidth="1"/>
    <col min="15892" max="15892" width="16.5703125" style="151" bestFit="1" customWidth="1"/>
    <col min="15893" max="15893" width="14.140625" style="151" bestFit="1" customWidth="1"/>
    <col min="15894" max="15894" width="16.5703125" style="151" bestFit="1" customWidth="1"/>
    <col min="15895" max="15895" width="14.140625" style="151" bestFit="1" customWidth="1"/>
    <col min="15896" max="15896" width="14.42578125" style="151" bestFit="1" customWidth="1"/>
    <col min="15897" max="15897" width="14.5703125" style="151" customWidth="1"/>
    <col min="15898" max="15898" width="13.85546875" style="151" bestFit="1" customWidth="1"/>
    <col min="15899" max="15899" width="14.5703125" style="151" customWidth="1"/>
    <col min="15900" max="16136" width="9" style="151"/>
    <col min="16137" max="16137" width="14.140625" style="151" customWidth="1"/>
    <col min="16138" max="16138" width="14.7109375" style="151" bestFit="1" customWidth="1"/>
    <col min="16139" max="16139" width="21.42578125" style="151" bestFit="1" customWidth="1"/>
    <col min="16140" max="16140" width="14.7109375" style="151" bestFit="1" customWidth="1"/>
    <col min="16141" max="16141" width="21.42578125" style="151" bestFit="1" customWidth="1"/>
    <col min="16142" max="16142" width="14.7109375" style="151" bestFit="1" customWidth="1"/>
    <col min="16143" max="16143" width="21.42578125" style="151" bestFit="1" customWidth="1"/>
    <col min="16144" max="16144" width="14.7109375" style="151" bestFit="1" customWidth="1"/>
    <col min="16145" max="16145" width="21.42578125" style="151" bestFit="1" customWidth="1"/>
    <col min="16146" max="16146" width="14.7109375" style="151" bestFit="1" customWidth="1"/>
    <col min="16147" max="16147" width="21.42578125" style="151" bestFit="1" customWidth="1"/>
    <col min="16148" max="16148" width="16.5703125" style="151" bestFit="1" customWidth="1"/>
    <col min="16149" max="16149" width="14.140625" style="151" bestFit="1" customWidth="1"/>
    <col min="16150" max="16150" width="16.5703125" style="151" bestFit="1" customWidth="1"/>
    <col min="16151" max="16151" width="14.140625" style="151" bestFit="1" customWidth="1"/>
    <col min="16152" max="16152" width="14.42578125" style="151" bestFit="1" customWidth="1"/>
    <col min="16153" max="16153" width="14.5703125" style="151" customWidth="1"/>
    <col min="16154" max="16154" width="13.85546875" style="151" bestFit="1" customWidth="1"/>
    <col min="16155" max="16155" width="14.5703125" style="151" customWidth="1"/>
    <col min="16156" max="16384" width="9" style="151"/>
  </cols>
  <sheetData>
    <row r="1" spans="1:27" s="148" customFormat="1" ht="33.75">
      <c r="A1" s="1676" t="s">
        <v>815</v>
      </c>
      <c r="B1" s="1676"/>
      <c r="C1" s="1676"/>
      <c r="D1" s="1676"/>
      <c r="E1" s="1676"/>
      <c r="F1" s="809"/>
      <c r="H1" s="809"/>
      <c r="J1" s="809"/>
      <c r="L1" s="809"/>
      <c r="N1" s="809"/>
      <c r="P1" s="809"/>
      <c r="R1" s="809"/>
      <c r="T1" s="809"/>
      <c r="V1" s="809"/>
      <c r="X1" s="809"/>
    </row>
    <row r="2" spans="1:27" s="148" customFormat="1" ht="33.75">
      <c r="A2" s="1777" t="s">
        <v>876</v>
      </c>
      <c r="B2" s="1777"/>
      <c r="C2" s="1777"/>
      <c r="D2" s="1777"/>
      <c r="E2" s="1777"/>
      <c r="F2" s="809"/>
      <c r="H2" s="809"/>
      <c r="J2" s="809"/>
      <c r="L2" s="809"/>
      <c r="N2" s="809"/>
      <c r="P2" s="809"/>
      <c r="R2" s="809"/>
      <c r="T2" s="809"/>
      <c r="V2" s="809"/>
      <c r="X2" s="809"/>
    </row>
    <row r="3" spans="1:27" ht="34.5">
      <c r="A3" s="726"/>
      <c r="B3" s="807"/>
      <c r="C3" s="728"/>
      <c r="D3" s="807"/>
      <c r="E3" s="727"/>
      <c r="X3" s="1774" t="s">
        <v>497</v>
      </c>
      <c r="Y3" s="1774"/>
      <c r="Z3" s="1774"/>
      <c r="AA3" s="1774"/>
    </row>
    <row r="4" spans="1:27" s="729" customFormat="1" ht="66.75" customHeight="1">
      <c r="A4" s="1778" t="s">
        <v>278</v>
      </c>
      <c r="B4" s="1781" t="s">
        <v>662</v>
      </c>
      <c r="C4" s="1782"/>
      <c r="D4" s="1782"/>
      <c r="E4" s="1782"/>
      <c r="F4" s="1782"/>
      <c r="G4" s="1782"/>
      <c r="H4" s="1782"/>
      <c r="I4" s="1782"/>
      <c r="J4" s="1782"/>
      <c r="K4" s="1782"/>
      <c r="L4" s="1782"/>
      <c r="M4" s="1782"/>
      <c r="N4" s="1782"/>
      <c r="O4" s="1783"/>
      <c r="P4" s="1761" t="s">
        <v>669</v>
      </c>
      <c r="Q4" s="1762"/>
      <c r="R4" s="1761" t="s">
        <v>564</v>
      </c>
      <c r="S4" s="1762"/>
      <c r="T4" s="1761" t="s">
        <v>565</v>
      </c>
      <c r="U4" s="1762"/>
      <c r="V4" s="1761" t="s">
        <v>501</v>
      </c>
      <c r="W4" s="1762"/>
      <c r="X4" s="1768" t="s">
        <v>668</v>
      </c>
      <c r="Y4" s="1769"/>
      <c r="Z4" s="1769"/>
      <c r="AA4" s="1770"/>
    </row>
    <row r="5" spans="1:27" s="691" customFormat="1" ht="66.75" customHeight="1">
      <c r="A5" s="1779"/>
      <c r="B5" s="1765" t="s">
        <v>198</v>
      </c>
      <c r="C5" s="1766"/>
      <c r="D5" s="1766"/>
      <c r="E5" s="1766"/>
      <c r="F5" s="1766"/>
      <c r="G5" s="1766"/>
      <c r="H5" s="1766"/>
      <c r="I5" s="1766"/>
      <c r="J5" s="1766"/>
      <c r="K5" s="1767"/>
      <c r="L5" s="1665" t="s">
        <v>203</v>
      </c>
      <c r="M5" s="1666"/>
      <c r="N5" s="1665" t="s">
        <v>204</v>
      </c>
      <c r="O5" s="1666"/>
      <c r="P5" s="1763"/>
      <c r="Q5" s="1764"/>
      <c r="R5" s="1763"/>
      <c r="S5" s="1764"/>
      <c r="T5" s="1763"/>
      <c r="U5" s="1764"/>
      <c r="V5" s="1763"/>
      <c r="W5" s="1764"/>
      <c r="X5" s="1771"/>
      <c r="Y5" s="1772"/>
      <c r="Z5" s="1772"/>
      <c r="AA5" s="1773"/>
    </row>
    <row r="6" spans="1:27" s="691" customFormat="1" ht="66.75" customHeight="1">
      <c r="A6" s="1779"/>
      <c r="B6" s="1775" t="s">
        <v>199</v>
      </c>
      <c r="C6" s="1776"/>
      <c r="D6" s="1775" t="s">
        <v>663</v>
      </c>
      <c r="E6" s="1776"/>
      <c r="F6" s="1775" t="s">
        <v>201</v>
      </c>
      <c r="G6" s="1776"/>
      <c r="H6" s="1775" t="s">
        <v>664</v>
      </c>
      <c r="I6" s="1776"/>
      <c r="J6" s="1775" t="s">
        <v>329</v>
      </c>
      <c r="K6" s="1776"/>
      <c r="L6" s="797" t="s">
        <v>268</v>
      </c>
      <c r="M6" s="685" t="s">
        <v>269</v>
      </c>
      <c r="N6" s="797" t="s">
        <v>268</v>
      </c>
      <c r="O6" s="685" t="s">
        <v>269</v>
      </c>
      <c r="P6" s="797" t="s">
        <v>268</v>
      </c>
      <c r="Q6" s="685" t="s">
        <v>269</v>
      </c>
      <c r="R6" s="797" t="s">
        <v>268</v>
      </c>
      <c r="S6" s="685" t="s">
        <v>269</v>
      </c>
      <c r="T6" s="797" t="s">
        <v>268</v>
      </c>
      <c r="U6" s="685" t="s">
        <v>269</v>
      </c>
      <c r="V6" s="797" t="s">
        <v>268</v>
      </c>
      <c r="W6" s="685" t="s">
        <v>269</v>
      </c>
      <c r="X6" s="797" t="s">
        <v>268</v>
      </c>
      <c r="Y6" s="1654" t="s">
        <v>270</v>
      </c>
      <c r="Z6" s="685" t="s">
        <v>269</v>
      </c>
      <c r="AA6" s="1654" t="s">
        <v>270</v>
      </c>
    </row>
    <row r="7" spans="1:27" s="691" customFormat="1" ht="66.75" customHeight="1">
      <c r="A7" s="1779"/>
      <c r="B7" s="778" t="s">
        <v>727</v>
      </c>
      <c r="C7" s="686" t="s">
        <v>729</v>
      </c>
      <c r="D7" s="778" t="s">
        <v>727</v>
      </c>
      <c r="E7" s="686" t="s">
        <v>729</v>
      </c>
      <c r="F7" s="778" t="s">
        <v>727</v>
      </c>
      <c r="G7" s="686" t="s">
        <v>729</v>
      </c>
      <c r="H7" s="778" t="s">
        <v>727</v>
      </c>
      <c r="I7" s="686" t="s">
        <v>729</v>
      </c>
      <c r="J7" s="778" t="s">
        <v>727</v>
      </c>
      <c r="K7" s="686" t="s">
        <v>729</v>
      </c>
      <c r="L7" s="797" t="s">
        <v>271</v>
      </c>
      <c r="M7" s="685" t="s">
        <v>272</v>
      </c>
      <c r="N7" s="797" t="s">
        <v>271</v>
      </c>
      <c r="O7" s="685" t="s">
        <v>272</v>
      </c>
      <c r="P7" s="797" t="s">
        <v>271</v>
      </c>
      <c r="Q7" s="685" t="s">
        <v>272</v>
      </c>
      <c r="R7" s="797" t="s">
        <v>271</v>
      </c>
      <c r="S7" s="685" t="s">
        <v>272</v>
      </c>
      <c r="T7" s="797" t="s">
        <v>271</v>
      </c>
      <c r="U7" s="685" t="s">
        <v>272</v>
      </c>
      <c r="V7" s="797" t="s">
        <v>271</v>
      </c>
      <c r="W7" s="685" t="s">
        <v>272</v>
      </c>
      <c r="X7" s="797" t="s">
        <v>271</v>
      </c>
      <c r="Y7" s="1655"/>
      <c r="Z7" s="685" t="s">
        <v>272</v>
      </c>
      <c r="AA7" s="1655"/>
    </row>
    <row r="8" spans="1:27" s="691" customFormat="1" ht="66.75" customHeight="1">
      <c r="A8" s="1780"/>
      <c r="B8" s="779" t="s">
        <v>728</v>
      </c>
      <c r="C8" s="687" t="s">
        <v>274</v>
      </c>
      <c r="D8" s="779" t="s">
        <v>728</v>
      </c>
      <c r="E8" s="687" t="s">
        <v>274</v>
      </c>
      <c r="F8" s="779" t="s">
        <v>728</v>
      </c>
      <c r="G8" s="687" t="s">
        <v>274</v>
      </c>
      <c r="H8" s="779" t="s">
        <v>728</v>
      </c>
      <c r="I8" s="687" t="s">
        <v>274</v>
      </c>
      <c r="J8" s="779" t="s">
        <v>728</v>
      </c>
      <c r="K8" s="687" t="s">
        <v>274</v>
      </c>
      <c r="L8" s="779" t="s">
        <v>728</v>
      </c>
      <c r="M8" s="687" t="s">
        <v>274</v>
      </c>
      <c r="N8" s="779" t="s">
        <v>728</v>
      </c>
      <c r="O8" s="687" t="s">
        <v>274</v>
      </c>
      <c r="P8" s="779" t="s">
        <v>728</v>
      </c>
      <c r="Q8" s="687" t="s">
        <v>274</v>
      </c>
      <c r="R8" s="779" t="s">
        <v>728</v>
      </c>
      <c r="S8" s="687" t="s">
        <v>274</v>
      </c>
      <c r="T8" s="779" t="s">
        <v>728</v>
      </c>
      <c r="U8" s="687" t="s">
        <v>274</v>
      </c>
      <c r="V8" s="779" t="s">
        <v>728</v>
      </c>
      <c r="W8" s="687" t="s">
        <v>274</v>
      </c>
      <c r="X8" s="779" t="s">
        <v>728</v>
      </c>
      <c r="Y8" s="687" t="s">
        <v>275</v>
      </c>
      <c r="Z8" s="687" t="s">
        <v>274</v>
      </c>
      <c r="AA8" s="687" t="s">
        <v>275</v>
      </c>
    </row>
    <row r="9" spans="1:27" s="454" customFormat="1" ht="54" customHeight="1">
      <c r="A9" s="707" t="s">
        <v>715</v>
      </c>
      <c r="B9" s="786">
        <v>100742</v>
      </c>
      <c r="C9" s="786">
        <v>58032817.240000002</v>
      </c>
      <c r="D9" s="786">
        <v>14744</v>
      </c>
      <c r="E9" s="786">
        <v>2770626.0199999996</v>
      </c>
      <c r="F9" s="786">
        <v>1974</v>
      </c>
      <c r="G9" s="786">
        <v>1955795.8499999999</v>
      </c>
      <c r="H9" s="786">
        <v>0</v>
      </c>
      <c r="I9" s="786">
        <v>0</v>
      </c>
      <c r="J9" s="786">
        <v>117460</v>
      </c>
      <c r="K9" s="786">
        <v>62759239.109999999</v>
      </c>
      <c r="L9" s="786">
        <v>0</v>
      </c>
      <c r="M9" s="786">
        <v>0</v>
      </c>
      <c r="N9" s="786">
        <v>446</v>
      </c>
      <c r="O9" s="786">
        <v>356349968.60024559</v>
      </c>
      <c r="P9" s="786">
        <v>4945</v>
      </c>
      <c r="Q9" s="786">
        <v>727530.22</v>
      </c>
      <c r="R9" s="786">
        <v>0</v>
      </c>
      <c r="S9" s="786">
        <v>0</v>
      </c>
      <c r="T9" s="786">
        <v>0</v>
      </c>
      <c r="U9" s="786">
        <v>0</v>
      </c>
      <c r="V9" s="786">
        <v>19905</v>
      </c>
      <c r="W9" s="786">
        <v>6781925</v>
      </c>
      <c r="X9" s="805">
        <v>142756</v>
      </c>
      <c r="Y9" s="786">
        <v>0.54543696299402999</v>
      </c>
      <c r="Z9" s="805">
        <v>426618662.93024564</v>
      </c>
      <c r="AA9" s="786">
        <v>2.0519808264676032</v>
      </c>
    </row>
    <row r="10" spans="1:27" s="454" customFormat="1" ht="54" customHeight="1">
      <c r="A10" s="708" t="s">
        <v>166</v>
      </c>
      <c r="B10" s="786">
        <v>3577882</v>
      </c>
      <c r="C10" s="786">
        <v>883565414.24699998</v>
      </c>
      <c r="D10" s="786">
        <v>1854051</v>
      </c>
      <c r="E10" s="786">
        <v>606300968.972</v>
      </c>
      <c r="F10" s="786">
        <v>1022790</v>
      </c>
      <c r="G10" s="786">
        <v>199737614.58700001</v>
      </c>
      <c r="H10" s="786">
        <v>0</v>
      </c>
      <c r="I10" s="786">
        <v>0</v>
      </c>
      <c r="J10" s="786">
        <v>6454723</v>
      </c>
      <c r="K10" s="786">
        <v>1689603997.806</v>
      </c>
      <c r="L10" s="786">
        <v>0</v>
      </c>
      <c r="M10" s="786">
        <v>0</v>
      </c>
      <c r="N10" s="786">
        <v>19219</v>
      </c>
      <c r="O10" s="786">
        <v>616408388.95740008</v>
      </c>
      <c r="P10" s="786">
        <v>50472</v>
      </c>
      <c r="Q10" s="786">
        <v>22666498.325000003</v>
      </c>
      <c r="R10" s="786">
        <v>260438</v>
      </c>
      <c r="S10" s="786">
        <v>618504402.20310998</v>
      </c>
      <c r="T10" s="786">
        <v>39509</v>
      </c>
      <c r="U10" s="786">
        <v>22425979.731680002</v>
      </c>
      <c r="V10" s="786">
        <v>1111221</v>
      </c>
      <c r="W10" s="786">
        <v>2891912472.8899999</v>
      </c>
      <c r="X10" s="805">
        <v>7935582</v>
      </c>
      <c r="Y10" s="786">
        <v>30.31998476890702</v>
      </c>
      <c r="Z10" s="805">
        <v>5861521739.9131899</v>
      </c>
      <c r="AA10" s="786">
        <v>28.193164690949036</v>
      </c>
    </row>
    <row r="11" spans="1:27" s="454" customFormat="1" ht="54" customHeight="1">
      <c r="A11" s="708" t="s">
        <v>917</v>
      </c>
      <c r="B11" s="786">
        <v>7180</v>
      </c>
      <c r="C11" s="786">
        <v>389134.40399999998</v>
      </c>
      <c r="D11" s="786">
        <v>35217</v>
      </c>
      <c r="E11" s="786">
        <v>4950816.6380000003</v>
      </c>
      <c r="F11" s="786">
        <v>633</v>
      </c>
      <c r="G11" s="786">
        <v>355500</v>
      </c>
      <c r="H11" s="786">
        <v>696</v>
      </c>
      <c r="I11" s="786">
        <v>106465.14599999999</v>
      </c>
      <c r="J11" s="786">
        <v>43726</v>
      </c>
      <c r="K11" s="786">
        <v>5801916.188000001</v>
      </c>
      <c r="L11" s="786">
        <v>0</v>
      </c>
      <c r="M11" s="786">
        <v>0</v>
      </c>
      <c r="N11" s="786">
        <v>3</v>
      </c>
      <c r="O11" s="786">
        <v>9725638</v>
      </c>
      <c r="P11" s="786">
        <v>0</v>
      </c>
      <c r="Q11" s="786">
        <v>0</v>
      </c>
      <c r="R11" s="786">
        <v>0</v>
      </c>
      <c r="S11" s="786">
        <v>0</v>
      </c>
      <c r="T11" s="786">
        <v>0</v>
      </c>
      <c r="U11" s="786">
        <v>0</v>
      </c>
      <c r="V11" s="786">
        <v>13</v>
      </c>
      <c r="W11" s="786">
        <v>4300</v>
      </c>
      <c r="X11" s="805">
        <v>43742</v>
      </c>
      <c r="Y11" s="786">
        <v>0.1671278519661861</v>
      </c>
      <c r="Z11" s="805">
        <v>15531854.188000001</v>
      </c>
      <c r="AA11" s="786">
        <v>7.4706218369255048E-2</v>
      </c>
    </row>
    <row r="12" spans="1:27" s="454" customFormat="1" ht="54" customHeight="1">
      <c r="A12" s="708" t="s">
        <v>167</v>
      </c>
      <c r="B12" s="786">
        <v>374906</v>
      </c>
      <c r="C12" s="786">
        <v>92704880</v>
      </c>
      <c r="D12" s="786">
        <v>669729</v>
      </c>
      <c r="E12" s="786">
        <v>133967339</v>
      </c>
      <c r="F12" s="786">
        <v>9595</v>
      </c>
      <c r="G12" s="786">
        <v>6224829</v>
      </c>
      <c r="H12" s="786">
        <v>0</v>
      </c>
      <c r="I12" s="786">
        <v>0</v>
      </c>
      <c r="J12" s="786">
        <v>1054230</v>
      </c>
      <c r="K12" s="786">
        <v>232897048</v>
      </c>
      <c r="L12" s="786">
        <v>0</v>
      </c>
      <c r="M12" s="786">
        <v>0</v>
      </c>
      <c r="N12" s="786">
        <v>5062</v>
      </c>
      <c r="O12" s="786">
        <v>521195705.02365291</v>
      </c>
      <c r="P12" s="786">
        <v>8477</v>
      </c>
      <c r="Q12" s="786">
        <v>3750458</v>
      </c>
      <c r="R12" s="786">
        <v>6746</v>
      </c>
      <c r="S12" s="786">
        <v>19513862</v>
      </c>
      <c r="T12" s="786">
        <v>0</v>
      </c>
      <c r="U12" s="786">
        <v>0</v>
      </c>
      <c r="V12" s="786">
        <v>35395</v>
      </c>
      <c r="W12" s="786">
        <v>42248691</v>
      </c>
      <c r="X12" s="805">
        <v>1109910</v>
      </c>
      <c r="Y12" s="786">
        <v>4.2407039956058155</v>
      </c>
      <c r="Z12" s="805">
        <v>819605764.02365291</v>
      </c>
      <c r="AA12" s="786">
        <v>3.9421981717519281</v>
      </c>
    </row>
    <row r="13" spans="1:27" s="454" customFormat="1" ht="54" customHeight="1">
      <c r="A13" s="708" t="s">
        <v>168</v>
      </c>
      <c r="B13" s="786">
        <v>693599</v>
      </c>
      <c r="C13" s="786">
        <v>248010591</v>
      </c>
      <c r="D13" s="786">
        <v>806085</v>
      </c>
      <c r="E13" s="786">
        <v>189037393</v>
      </c>
      <c r="F13" s="786">
        <v>31094</v>
      </c>
      <c r="G13" s="786">
        <v>10140719</v>
      </c>
      <c r="H13" s="786">
        <v>0</v>
      </c>
      <c r="I13" s="786">
        <v>0</v>
      </c>
      <c r="J13" s="786">
        <v>1530778</v>
      </c>
      <c r="K13" s="786">
        <v>447188703</v>
      </c>
      <c r="L13" s="786">
        <v>0</v>
      </c>
      <c r="M13" s="786">
        <v>0</v>
      </c>
      <c r="N13" s="786">
        <v>1184</v>
      </c>
      <c r="O13" s="786">
        <v>321738928</v>
      </c>
      <c r="P13" s="786">
        <v>13008</v>
      </c>
      <c r="Q13" s="786">
        <v>4086800</v>
      </c>
      <c r="R13" s="786">
        <v>0</v>
      </c>
      <c r="S13" s="786">
        <v>0</v>
      </c>
      <c r="T13" s="786">
        <v>0</v>
      </c>
      <c r="U13" s="786">
        <v>0</v>
      </c>
      <c r="V13" s="786">
        <v>4844</v>
      </c>
      <c r="W13" s="786">
        <v>14651550</v>
      </c>
      <c r="X13" s="805">
        <v>1549814</v>
      </c>
      <c r="Y13" s="786">
        <v>5.921473292650604</v>
      </c>
      <c r="Z13" s="805">
        <v>787665981</v>
      </c>
      <c r="AA13" s="786">
        <v>3.7885719287837736</v>
      </c>
    </row>
    <row r="14" spans="1:27" s="454" customFormat="1" ht="54" customHeight="1">
      <c r="A14" s="708" t="s">
        <v>169</v>
      </c>
      <c r="B14" s="786">
        <v>7</v>
      </c>
      <c r="C14" s="786">
        <v>2100</v>
      </c>
      <c r="D14" s="786">
        <v>293</v>
      </c>
      <c r="E14" s="786">
        <v>55655.840000000004</v>
      </c>
      <c r="F14" s="786">
        <v>3</v>
      </c>
      <c r="G14" s="786">
        <v>1500</v>
      </c>
      <c r="H14" s="786">
        <v>0</v>
      </c>
      <c r="I14" s="786">
        <v>0</v>
      </c>
      <c r="J14" s="786">
        <v>303</v>
      </c>
      <c r="K14" s="786">
        <v>59255.840000000004</v>
      </c>
      <c r="L14" s="786">
        <v>0</v>
      </c>
      <c r="M14" s="786">
        <v>0</v>
      </c>
      <c r="N14" s="786">
        <v>25</v>
      </c>
      <c r="O14" s="786">
        <v>5344224</v>
      </c>
      <c r="P14" s="786">
        <v>0</v>
      </c>
      <c r="Q14" s="786">
        <v>0</v>
      </c>
      <c r="R14" s="786">
        <v>0</v>
      </c>
      <c r="S14" s="786">
        <v>0</v>
      </c>
      <c r="T14" s="786">
        <v>0</v>
      </c>
      <c r="U14" s="786">
        <v>0</v>
      </c>
      <c r="V14" s="786">
        <v>0</v>
      </c>
      <c r="W14" s="786">
        <v>0</v>
      </c>
      <c r="X14" s="805">
        <v>328</v>
      </c>
      <c r="Y14" s="786">
        <v>1.2532105400966814E-3</v>
      </c>
      <c r="Z14" s="805">
        <v>5403479.8399999999</v>
      </c>
      <c r="AA14" s="786">
        <v>2.5990042141445534E-2</v>
      </c>
    </row>
    <row r="15" spans="1:27" s="454" customFormat="1" ht="54" customHeight="1">
      <c r="A15" s="708" t="s">
        <v>170</v>
      </c>
      <c r="B15" s="786">
        <v>13780</v>
      </c>
      <c r="C15" s="786">
        <v>4688175.5199999986</v>
      </c>
      <c r="D15" s="786">
        <v>20701</v>
      </c>
      <c r="E15" s="786">
        <v>6286715.0299999993</v>
      </c>
      <c r="F15" s="786">
        <v>33160</v>
      </c>
      <c r="G15" s="786">
        <v>5206842.2899999972</v>
      </c>
      <c r="H15" s="786">
        <v>0</v>
      </c>
      <c r="I15" s="786">
        <v>0</v>
      </c>
      <c r="J15" s="786">
        <v>67641</v>
      </c>
      <c r="K15" s="786">
        <v>16181732.839999996</v>
      </c>
      <c r="L15" s="786">
        <v>0</v>
      </c>
      <c r="M15" s="786">
        <v>0</v>
      </c>
      <c r="N15" s="786">
        <v>777</v>
      </c>
      <c r="O15" s="786">
        <v>842918399.34000003</v>
      </c>
      <c r="P15" s="786">
        <v>4016</v>
      </c>
      <c r="Q15" s="786">
        <v>1163740.5999999999</v>
      </c>
      <c r="R15" s="786">
        <v>0</v>
      </c>
      <c r="S15" s="786">
        <v>0</v>
      </c>
      <c r="T15" s="786">
        <v>0</v>
      </c>
      <c r="U15" s="786">
        <v>0</v>
      </c>
      <c r="V15" s="786">
        <v>12</v>
      </c>
      <c r="W15" s="786">
        <v>255760</v>
      </c>
      <c r="X15" s="805">
        <v>72446</v>
      </c>
      <c r="Y15" s="786">
        <v>0.27679905728001275</v>
      </c>
      <c r="Z15" s="805">
        <v>860519632.78000009</v>
      </c>
      <c r="AA15" s="786">
        <v>4.1389886113637173</v>
      </c>
    </row>
    <row r="16" spans="1:27" s="454" customFormat="1" ht="54" customHeight="1">
      <c r="A16" s="708" t="s">
        <v>171</v>
      </c>
      <c r="B16" s="786">
        <v>303559</v>
      </c>
      <c r="C16" s="786">
        <v>127150683.978</v>
      </c>
      <c r="D16" s="786">
        <v>1602550</v>
      </c>
      <c r="E16" s="786">
        <v>303820542.28799993</v>
      </c>
      <c r="F16" s="786">
        <v>80983</v>
      </c>
      <c r="G16" s="786">
        <v>20167283.098999999</v>
      </c>
      <c r="H16" s="786">
        <v>0</v>
      </c>
      <c r="I16" s="786">
        <v>0</v>
      </c>
      <c r="J16" s="786">
        <v>1987092</v>
      </c>
      <c r="K16" s="786">
        <v>451138509.36499989</v>
      </c>
      <c r="L16" s="786">
        <v>41081</v>
      </c>
      <c r="M16" s="786">
        <v>4297483.1349999988</v>
      </c>
      <c r="N16" s="786">
        <v>268063</v>
      </c>
      <c r="O16" s="786">
        <v>1369142507.2650003</v>
      </c>
      <c r="P16" s="786">
        <v>27628</v>
      </c>
      <c r="Q16" s="786">
        <v>9073163.8650000002</v>
      </c>
      <c r="R16" s="786">
        <v>34553</v>
      </c>
      <c r="S16" s="786">
        <v>86282849.951999992</v>
      </c>
      <c r="T16" s="786">
        <v>0</v>
      </c>
      <c r="U16" s="786">
        <v>0</v>
      </c>
      <c r="V16" s="786">
        <v>52121</v>
      </c>
      <c r="W16" s="786">
        <v>33912180</v>
      </c>
      <c r="X16" s="805">
        <v>2410538</v>
      </c>
      <c r="Y16" s="786">
        <v>9.2100964295840679</v>
      </c>
      <c r="Z16" s="805">
        <v>1953846693.5820003</v>
      </c>
      <c r="AA16" s="786">
        <v>9.3977509693309429</v>
      </c>
    </row>
    <row r="17" spans="1:27" s="454" customFormat="1" ht="54" customHeight="1">
      <c r="A17" s="708" t="s">
        <v>172</v>
      </c>
      <c r="B17" s="786">
        <v>19231</v>
      </c>
      <c r="C17" s="786">
        <v>4996040.9399999995</v>
      </c>
      <c r="D17" s="786">
        <v>73321</v>
      </c>
      <c r="E17" s="786">
        <v>15478766.714</v>
      </c>
      <c r="F17" s="786">
        <v>0</v>
      </c>
      <c r="G17" s="786">
        <v>0</v>
      </c>
      <c r="H17" s="786">
        <v>0</v>
      </c>
      <c r="I17" s="786">
        <v>0</v>
      </c>
      <c r="J17" s="786">
        <v>92552</v>
      </c>
      <c r="K17" s="786">
        <v>20474807.653999999</v>
      </c>
      <c r="L17" s="786">
        <v>3</v>
      </c>
      <c r="M17" s="786">
        <v>53.710000000000036</v>
      </c>
      <c r="N17" s="786">
        <v>14870</v>
      </c>
      <c r="O17" s="786">
        <v>607539561.23148954</v>
      </c>
      <c r="P17" s="786">
        <v>618</v>
      </c>
      <c r="Q17" s="786">
        <v>118877.197</v>
      </c>
      <c r="R17" s="786">
        <v>3185</v>
      </c>
      <c r="S17" s="786">
        <v>2443553.3330000001</v>
      </c>
      <c r="T17" s="786">
        <v>0</v>
      </c>
      <c r="U17" s="786">
        <v>0</v>
      </c>
      <c r="V17" s="786">
        <v>3543</v>
      </c>
      <c r="W17" s="786">
        <v>2495500</v>
      </c>
      <c r="X17" s="805">
        <v>114771</v>
      </c>
      <c r="Y17" s="786">
        <v>0.43851288688242751</v>
      </c>
      <c r="Z17" s="805">
        <v>633072353.12548959</v>
      </c>
      <c r="AA17" s="786">
        <v>3.0449964880993363</v>
      </c>
    </row>
    <row r="18" spans="1:27" s="454" customFormat="1" ht="54" customHeight="1">
      <c r="A18" s="708" t="s">
        <v>173</v>
      </c>
      <c r="B18" s="786">
        <v>1358057</v>
      </c>
      <c r="C18" s="786">
        <v>473664540.03000003</v>
      </c>
      <c r="D18" s="786">
        <v>467263</v>
      </c>
      <c r="E18" s="786">
        <v>105326216.87</v>
      </c>
      <c r="F18" s="786">
        <v>44865</v>
      </c>
      <c r="G18" s="786">
        <v>28015787.460000005</v>
      </c>
      <c r="H18" s="786">
        <v>0</v>
      </c>
      <c r="I18" s="786">
        <v>0</v>
      </c>
      <c r="J18" s="786">
        <v>1870185</v>
      </c>
      <c r="K18" s="786">
        <v>607006544.36000013</v>
      </c>
      <c r="L18" s="786">
        <v>0</v>
      </c>
      <c r="M18" s="786">
        <v>0</v>
      </c>
      <c r="N18" s="786">
        <v>1281</v>
      </c>
      <c r="O18" s="786">
        <v>986861364.71999979</v>
      </c>
      <c r="P18" s="786">
        <v>27467</v>
      </c>
      <c r="Q18" s="786">
        <v>8260796.9900000012</v>
      </c>
      <c r="R18" s="786">
        <v>43403</v>
      </c>
      <c r="S18" s="786">
        <v>56262225.590000004</v>
      </c>
      <c r="T18" s="786">
        <v>11621</v>
      </c>
      <c r="U18" s="786">
        <v>2891133.85</v>
      </c>
      <c r="V18" s="786">
        <v>10450</v>
      </c>
      <c r="W18" s="786">
        <v>4112421.25</v>
      </c>
      <c r="X18" s="805">
        <v>1964407</v>
      </c>
      <c r="Y18" s="786">
        <v>7.5055352360966516</v>
      </c>
      <c r="Z18" s="805">
        <v>1665394486.76</v>
      </c>
      <c r="AA18" s="786">
        <v>8.0103330029308406</v>
      </c>
    </row>
    <row r="19" spans="1:27" s="454" customFormat="1" ht="54" customHeight="1">
      <c r="A19" s="708" t="s">
        <v>909</v>
      </c>
      <c r="B19" s="786">
        <v>5958</v>
      </c>
      <c r="C19" s="786">
        <v>1130098.9189999991</v>
      </c>
      <c r="D19" s="786">
        <v>11853</v>
      </c>
      <c r="E19" s="786">
        <v>2157657.9546900005</v>
      </c>
      <c r="F19" s="786">
        <v>2050</v>
      </c>
      <c r="G19" s="786">
        <v>331390</v>
      </c>
      <c r="H19" s="786">
        <v>0</v>
      </c>
      <c r="I19" s="786">
        <v>0</v>
      </c>
      <c r="J19" s="786">
        <v>19861</v>
      </c>
      <c r="K19" s="786">
        <v>3619146.8736899998</v>
      </c>
      <c r="L19" s="786">
        <v>262</v>
      </c>
      <c r="M19" s="786">
        <v>6581.3650000000025</v>
      </c>
      <c r="N19" s="786">
        <v>0</v>
      </c>
      <c r="O19" s="786">
        <v>0</v>
      </c>
      <c r="P19" s="786">
        <v>110</v>
      </c>
      <c r="Q19" s="786">
        <v>20404.27937</v>
      </c>
      <c r="R19" s="786">
        <v>124</v>
      </c>
      <c r="S19" s="786">
        <v>94385</v>
      </c>
      <c r="T19" s="786">
        <v>0</v>
      </c>
      <c r="U19" s="786">
        <v>0</v>
      </c>
      <c r="V19" s="786">
        <v>168</v>
      </c>
      <c r="W19" s="786">
        <v>303299.99999999994</v>
      </c>
      <c r="X19" s="805">
        <v>20525</v>
      </c>
      <c r="Y19" s="786">
        <v>7.8421177852086549E-2</v>
      </c>
      <c r="Z19" s="805">
        <v>4043817.5180599997</v>
      </c>
      <c r="AA19" s="786">
        <v>1.9450241477480017E-2</v>
      </c>
    </row>
    <row r="20" spans="1:27" s="454" customFormat="1" ht="54" customHeight="1">
      <c r="A20" s="708" t="s">
        <v>174</v>
      </c>
      <c r="B20" s="786">
        <v>700979</v>
      </c>
      <c r="C20" s="786">
        <v>322431660</v>
      </c>
      <c r="D20" s="786">
        <v>1102718</v>
      </c>
      <c r="E20" s="786">
        <v>544814242</v>
      </c>
      <c r="F20" s="786">
        <v>160213</v>
      </c>
      <c r="G20" s="786">
        <v>252183638</v>
      </c>
      <c r="H20" s="786">
        <v>0</v>
      </c>
      <c r="I20" s="786">
        <v>0</v>
      </c>
      <c r="J20" s="786">
        <v>1963910</v>
      </c>
      <c r="K20" s="786">
        <v>1119429540</v>
      </c>
      <c r="L20" s="786">
        <v>5770</v>
      </c>
      <c r="M20" s="786">
        <v>227730</v>
      </c>
      <c r="N20" s="786">
        <v>2106</v>
      </c>
      <c r="O20" s="786">
        <v>931636448</v>
      </c>
      <c r="P20" s="786">
        <v>18099</v>
      </c>
      <c r="Q20" s="786">
        <v>7990089</v>
      </c>
      <c r="R20" s="786">
        <v>8523</v>
      </c>
      <c r="S20" s="786">
        <v>16686793</v>
      </c>
      <c r="T20" s="786">
        <v>2058</v>
      </c>
      <c r="U20" s="786">
        <v>2100744</v>
      </c>
      <c r="V20" s="786">
        <v>123561</v>
      </c>
      <c r="W20" s="786">
        <v>46541245</v>
      </c>
      <c r="X20" s="805">
        <v>2124027</v>
      </c>
      <c r="Y20" s="786">
        <v>8.1154055605180915</v>
      </c>
      <c r="Z20" s="805">
        <v>2124612589</v>
      </c>
      <c r="AA20" s="786">
        <v>10.219112934148692</v>
      </c>
    </row>
    <row r="21" spans="1:27" s="454" customFormat="1" ht="54" customHeight="1">
      <c r="A21" s="708" t="s">
        <v>175</v>
      </c>
      <c r="B21" s="786">
        <v>170527</v>
      </c>
      <c r="C21" s="786">
        <v>27296503.669999998</v>
      </c>
      <c r="D21" s="786">
        <v>362441</v>
      </c>
      <c r="E21" s="786">
        <v>57984498.740000002</v>
      </c>
      <c r="F21" s="786">
        <v>3021</v>
      </c>
      <c r="G21" s="786">
        <v>1011755.77</v>
      </c>
      <c r="H21" s="786">
        <v>0</v>
      </c>
      <c r="I21" s="786">
        <v>0</v>
      </c>
      <c r="J21" s="786">
        <v>535989</v>
      </c>
      <c r="K21" s="786">
        <v>86292758.179999992</v>
      </c>
      <c r="L21" s="786">
        <v>650951</v>
      </c>
      <c r="M21" s="786">
        <v>72703130.138000011</v>
      </c>
      <c r="N21" s="786">
        <v>209310</v>
      </c>
      <c r="O21" s="786">
        <v>406834878.11189997</v>
      </c>
      <c r="P21" s="786">
        <v>898</v>
      </c>
      <c r="Q21" s="786">
        <v>387949.20999999996</v>
      </c>
      <c r="R21" s="786">
        <v>51</v>
      </c>
      <c r="S21" s="786">
        <v>42204</v>
      </c>
      <c r="T21" s="786">
        <v>0</v>
      </c>
      <c r="U21" s="786">
        <v>0</v>
      </c>
      <c r="V21" s="786">
        <v>86352</v>
      </c>
      <c r="W21" s="786">
        <v>3867009.200000003</v>
      </c>
      <c r="X21" s="805">
        <v>1483551</v>
      </c>
      <c r="Y21" s="786">
        <v>5.6682980182041822</v>
      </c>
      <c r="Z21" s="805">
        <v>570127928.83990002</v>
      </c>
      <c r="AA21" s="786">
        <v>2.7422419136043379</v>
      </c>
    </row>
    <row r="22" spans="1:27" s="454" customFormat="1" ht="54" customHeight="1">
      <c r="A22" s="709" t="s">
        <v>176</v>
      </c>
      <c r="B22" s="786">
        <v>63098</v>
      </c>
      <c r="C22" s="786">
        <v>18721483.860309999</v>
      </c>
      <c r="D22" s="786">
        <v>24796</v>
      </c>
      <c r="E22" s="786">
        <v>5075441.9320599996</v>
      </c>
      <c r="F22" s="786">
        <v>7851</v>
      </c>
      <c r="G22" s="786">
        <v>5903184.1281299992</v>
      </c>
      <c r="H22" s="786">
        <v>0</v>
      </c>
      <c r="I22" s="786">
        <v>0</v>
      </c>
      <c r="J22" s="786">
        <v>95745</v>
      </c>
      <c r="K22" s="786">
        <v>29700109.920499999</v>
      </c>
      <c r="L22" s="786">
        <v>652</v>
      </c>
      <c r="M22" s="786">
        <v>13996.227000000001</v>
      </c>
      <c r="N22" s="786">
        <v>124</v>
      </c>
      <c r="O22" s="786">
        <v>116066273.50500003</v>
      </c>
      <c r="P22" s="786">
        <v>856</v>
      </c>
      <c r="Q22" s="786">
        <v>420371.90210000001</v>
      </c>
      <c r="R22" s="786">
        <v>3</v>
      </c>
      <c r="S22" s="786">
        <v>325</v>
      </c>
      <c r="T22" s="786">
        <v>0</v>
      </c>
      <c r="U22" s="786">
        <v>0</v>
      </c>
      <c r="V22" s="786">
        <v>7752</v>
      </c>
      <c r="W22" s="786">
        <v>3556590</v>
      </c>
      <c r="X22" s="805">
        <v>105132</v>
      </c>
      <c r="Y22" s="786">
        <v>0.40168454421172045</v>
      </c>
      <c r="Z22" s="805">
        <v>149757666.55460003</v>
      </c>
      <c r="AA22" s="786">
        <v>0.7203150895365612</v>
      </c>
    </row>
    <row r="23" spans="1:27" s="454" customFormat="1" ht="54" customHeight="1">
      <c r="A23" s="708" t="s">
        <v>177</v>
      </c>
      <c r="B23" s="786">
        <v>31031</v>
      </c>
      <c r="C23" s="786">
        <v>9050402.4111000001</v>
      </c>
      <c r="D23" s="786">
        <v>329230</v>
      </c>
      <c r="E23" s="786">
        <v>77617463.397</v>
      </c>
      <c r="F23" s="786">
        <v>11144</v>
      </c>
      <c r="G23" s="786">
        <v>3618639</v>
      </c>
      <c r="H23" s="786">
        <v>38127</v>
      </c>
      <c r="I23" s="786">
        <v>5056030.2055000002</v>
      </c>
      <c r="J23" s="786">
        <v>409532</v>
      </c>
      <c r="K23" s="786">
        <v>95342535.013600007</v>
      </c>
      <c r="L23" s="786">
        <v>0</v>
      </c>
      <c r="M23" s="786">
        <v>0</v>
      </c>
      <c r="N23" s="786">
        <v>1410667</v>
      </c>
      <c r="O23" s="786">
        <v>1307209120.8496492</v>
      </c>
      <c r="P23" s="786">
        <v>41170</v>
      </c>
      <c r="Q23" s="786">
        <v>10320892.027000001</v>
      </c>
      <c r="R23" s="786">
        <v>13993</v>
      </c>
      <c r="S23" s="786">
        <v>43934031.979999997</v>
      </c>
      <c r="T23" s="786">
        <v>0</v>
      </c>
      <c r="U23" s="786">
        <v>0</v>
      </c>
      <c r="V23" s="786">
        <v>6965</v>
      </c>
      <c r="W23" s="786">
        <v>4003430</v>
      </c>
      <c r="X23" s="805">
        <v>1882327</v>
      </c>
      <c r="Y23" s="786">
        <v>7.19192693996514</v>
      </c>
      <c r="Z23" s="805">
        <v>1460810009.8702493</v>
      </c>
      <c r="AA23" s="786">
        <v>7.0263080165712699</v>
      </c>
    </row>
    <row r="24" spans="1:27" s="454" customFormat="1" ht="54" customHeight="1">
      <c r="A24" s="708" t="s">
        <v>178</v>
      </c>
      <c r="B24" s="786">
        <v>3590</v>
      </c>
      <c r="C24" s="786">
        <v>328561</v>
      </c>
      <c r="D24" s="786">
        <v>12211</v>
      </c>
      <c r="E24" s="786">
        <v>1053117</v>
      </c>
      <c r="F24" s="786">
        <v>46737</v>
      </c>
      <c r="G24" s="786">
        <v>12485289</v>
      </c>
      <c r="H24" s="786">
        <v>0</v>
      </c>
      <c r="I24" s="786">
        <v>0</v>
      </c>
      <c r="J24" s="786">
        <v>62538</v>
      </c>
      <c r="K24" s="786">
        <v>13866967</v>
      </c>
      <c r="L24" s="786">
        <v>4059</v>
      </c>
      <c r="M24" s="786">
        <v>90164</v>
      </c>
      <c r="N24" s="786">
        <v>938</v>
      </c>
      <c r="O24" s="786">
        <v>48568134</v>
      </c>
      <c r="P24" s="786">
        <v>0</v>
      </c>
      <c r="Q24" s="786">
        <v>0</v>
      </c>
      <c r="R24" s="786">
        <v>0</v>
      </c>
      <c r="S24" s="786">
        <v>0</v>
      </c>
      <c r="T24" s="786">
        <v>0</v>
      </c>
      <c r="U24" s="786">
        <v>0</v>
      </c>
      <c r="V24" s="786">
        <v>274</v>
      </c>
      <c r="W24" s="786">
        <v>3459110.0000000102</v>
      </c>
      <c r="X24" s="805">
        <v>67809</v>
      </c>
      <c r="Y24" s="786">
        <v>0.2590821753457801</v>
      </c>
      <c r="Z24" s="805">
        <v>65984375.000000007</v>
      </c>
      <c r="AA24" s="786">
        <v>0.31737634593024505</v>
      </c>
    </row>
    <row r="25" spans="1:27" s="454" customFormat="1" ht="54" hidden="1" customHeight="1">
      <c r="A25" s="708" t="s">
        <v>179</v>
      </c>
      <c r="B25" s="786">
        <v>0</v>
      </c>
      <c r="C25" s="786">
        <v>0</v>
      </c>
      <c r="D25" s="786">
        <v>0</v>
      </c>
      <c r="E25" s="786">
        <v>0</v>
      </c>
      <c r="F25" s="786">
        <v>0</v>
      </c>
      <c r="G25" s="786">
        <v>0</v>
      </c>
      <c r="H25" s="786">
        <v>0</v>
      </c>
      <c r="I25" s="786">
        <v>0</v>
      </c>
      <c r="J25" s="786">
        <v>0</v>
      </c>
      <c r="K25" s="786">
        <v>0</v>
      </c>
      <c r="L25" s="786">
        <v>0</v>
      </c>
      <c r="M25" s="786">
        <v>0</v>
      </c>
      <c r="N25" s="786">
        <v>0</v>
      </c>
      <c r="O25" s="786">
        <v>0</v>
      </c>
      <c r="P25" s="786">
        <v>0</v>
      </c>
      <c r="Q25" s="786">
        <v>0</v>
      </c>
      <c r="R25" s="786">
        <v>0</v>
      </c>
      <c r="S25" s="786">
        <v>0</v>
      </c>
      <c r="T25" s="786">
        <v>0</v>
      </c>
      <c r="U25" s="786">
        <v>0</v>
      </c>
      <c r="V25" s="786">
        <v>0</v>
      </c>
      <c r="W25" s="786">
        <v>0</v>
      </c>
      <c r="X25" s="805">
        <v>0</v>
      </c>
      <c r="Y25" s="786">
        <v>0</v>
      </c>
      <c r="Z25" s="805">
        <v>0</v>
      </c>
      <c r="AA25" s="786">
        <v>0</v>
      </c>
    </row>
    <row r="26" spans="1:27" s="454" customFormat="1" ht="54" customHeight="1">
      <c r="A26" s="708" t="s">
        <v>714</v>
      </c>
      <c r="B26" s="786">
        <v>6065</v>
      </c>
      <c r="C26" s="786">
        <v>2098855.5610000002</v>
      </c>
      <c r="D26" s="786">
        <v>27569</v>
      </c>
      <c r="E26" s="786">
        <v>3747312.1220000004</v>
      </c>
      <c r="F26" s="786">
        <v>314</v>
      </c>
      <c r="G26" s="786">
        <v>343843.44799999997</v>
      </c>
      <c r="H26" s="786">
        <v>0</v>
      </c>
      <c r="I26" s="786">
        <v>0</v>
      </c>
      <c r="J26" s="786">
        <v>33948</v>
      </c>
      <c r="K26" s="786">
        <v>6190011.1310000001</v>
      </c>
      <c r="L26" s="786">
        <v>0</v>
      </c>
      <c r="M26" s="786">
        <v>0</v>
      </c>
      <c r="N26" s="786">
        <v>207</v>
      </c>
      <c r="O26" s="786">
        <v>63065887.569999993</v>
      </c>
      <c r="P26" s="786">
        <v>89</v>
      </c>
      <c r="Q26" s="786">
        <v>2967.0819999999999</v>
      </c>
      <c r="R26" s="786">
        <v>0</v>
      </c>
      <c r="S26" s="786">
        <v>0</v>
      </c>
      <c r="T26" s="786">
        <v>0</v>
      </c>
      <c r="U26" s="786">
        <v>0</v>
      </c>
      <c r="V26" s="786">
        <v>315</v>
      </c>
      <c r="W26" s="786">
        <v>32018375</v>
      </c>
      <c r="X26" s="805">
        <v>34559</v>
      </c>
      <c r="Y26" s="786">
        <v>0.13204177760732075</v>
      </c>
      <c r="Z26" s="805">
        <v>101277240.78299999</v>
      </c>
      <c r="AA26" s="786">
        <v>0.48713048514297702</v>
      </c>
    </row>
    <row r="27" spans="1:27" s="454" customFormat="1" ht="54" customHeight="1">
      <c r="A27" s="708" t="s">
        <v>180</v>
      </c>
      <c r="B27" s="786">
        <v>94627</v>
      </c>
      <c r="C27" s="786">
        <v>18994493.879999999</v>
      </c>
      <c r="D27" s="786">
        <v>97421</v>
      </c>
      <c r="E27" s="786">
        <v>22367286.010000002</v>
      </c>
      <c r="F27" s="786">
        <v>123</v>
      </c>
      <c r="G27" s="786">
        <v>89465.8</v>
      </c>
      <c r="H27" s="786">
        <v>0</v>
      </c>
      <c r="I27" s="786">
        <v>0</v>
      </c>
      <c r="J27" s="786">
        <v>192171</v>
      </c>
      <c r="K27" s="786">
        <v>41451245.68999999</v>
      </c>
      <c r="L27" s="786">
        <v>0</v>
      </c>
      <c r="M27" s="786">
        <v>0</v>
      </c>
      <c r="N27" s="786">
        <v>570</v>
      </c>
      <c r="O27" s="786">
        <v>742568569.11000001</v>
      </c>
      <c r="P27" s="786">
        <v>1111</v>
      </c>
      <c r="Q27" s="786">
        <v>232178.83000000002</v>
      </c>
      <c r="R27" s="786">
        <v>0</v>
      </c>
      <c r="S27" s="786">
        <v>0</v>
      </c>
      <c r="T27" s="786">
        <v>0</v>
      </c>
      <c r="U27" s="786">
        <v>0</v>
      </c>
      <c r="V27" s="786">
        <v>27249</v>
      </c>
      <c r="W27" s="786">
        <v>12022095</v>
      </c>
      <c r="X27" s="805">
        <v>221101</v>
      </c>
      <c r="Y27" s="786">
        <v>0.84477470617657424</v>
      </c>
      <c r="Z27" s="805">
        <v>796274088.63</v>
      </c>
      <c r="AA27" s="786">
        <v>3.8299758178860595</v>
      </c>
    </row>
    <row r="28" spans="1:27" s="454" customFormat="1" ht="54" customHeight="1">
      <c r="A28" s="708" t="s">
        <v>181</v>
      </c>
      <c r="B28" s="786">
        <v>1167841</v>
      </c>
      <c r="C28" s="786">
        <v>248037713.64899999</v>
      </c>
      <c r="D28" s="786">
        <v>2865253</v>
      </c>
      <c r="E28" s="786">
        <v>526279097.81099999</v>
      </c>
      <c r="F28" s="786">
        <v>40009</v>
      </c>
      <c r="G28" s="786">
        <v>11393481.137</v>
      </c>
      <c r="H28" s="786">
        <v>0</v>
      </c>
      <c r="I28" s="786">
        <v>0</v>
      </c>
      <c r="J28" s="786">
        <v>4073103</v>
      </c>
      <c r="K28" s="786">
        <v>785710292.59699988</v>
      </c>
      <c r="L28" s="786">
        <v>221488</v>
      </c>
      <c r="M28" s="786">
        <v>4533952.4560000002</v>
      </c>
      <c r="N28" s="786">
        <v>1845</v>
      </c>
      <c r="O28" s="786">
        <v>1305497730.3549998</v>
      </c>
      <c r="P28" s="786">
        <v>27592</v>
      </c>
      <c r="Q28" s="786">
        <v>12330546.537999999</v>
      </c>
      <c r="R28" s="786">
        <v>671</v>
      </c>
      <c r="S28" s="786">
        <v>1248090.3439600002</v>
      </c>
      <c r="T28" s="786">
        <v>61565</v>
      </c>
      <c r="U28" s="786">
        <v>50246862.124080002</v>
      </c>
      <c r="V28" s="786">
        <v>127929</v>
      </c>
      <c r="W28" s="786">
        <v>49718300</v>
      </c>
      <c r="X28" s="805">
        <v>4514193</v>
      </c>
      <c r="Y28" s="786">
        <v>17.247665389117863</v>
      </c>
      <c r="Z28" s="805">
        <v>2209285774.4140396</v>
      </c>
      <c r="AA28" s="786">
        <v>10.62638005132578</v>
      </c>
    </row>
    <row r="29" spans="1:27" s="454" customFormat="1" ht="54" customHeight="1">
      <c r="A29" s="708" t="s">
        <v>182</v>
      </c>
      <c r="B29" s="786">
        <v>78839</v>
      </c>
      <c r="C29" s="786">
        <v>30212066.509</v>
      </c>
      <c r="D29" s="786">
        <v>67934</v>
      </c>
      <c r="E29" s="786">
        <v>30751828.061939999</v>
      </c>
      <c r="F29" s="786">
        <v>42485</v>
      </c>
      <c r="G29" s="786">
        <v>36974212.960999995</v>
      </c>
      <c r="H29" s="786">
        <v>0</v>
      </c>
      <c r="I29" s="786">
        <v>0</v>
      </c>
      <c r="J29" s="786">
        <v>189258</v>
      </c>
      <c r="K29" s="786">
        <v>97938107.531940013</v>
      </c>
      <c r="L29" s="786">
        <v>953</v>
      </c>
      <c r="M29" s="786">
        <v>94749.224000000002</v>
      </c>
      <c r="N29" s="786">
        <v>1383</v>
      </c>
      <c r="O29" s="786">
        <v>96542899.165999979</v>
      </c>
      <c r="P29" s="786">
        <v>4723</v>
      </c>
      <c r="Q29" s="786">
        <v>2421272.608</v>
      </c>
      <c r="R29" s="786">
        <v>29</v>
      </c>
      <c r="S29" s="786">
        <v>130730.04</v>
      </c>
      <c r="T29" s="786">
        <v>0</v>
      </c>
      <c r="U29" s="786">
        <v>0</v>
      </c>
      <c r="V29" s="786">
        <v>25028</v>
      </c>
      <c r="W29" s="786">
        <v>14119200</v>
      </c>
      <c r="X29" s="805">
        <v>221374</v>
      </c>
      <c r="Y29" s="786">
        <v>0.84581777470537423</v>
      </c>
      <c r="Z29" s="805">
        <v>211246958.56994</v>
      </c>
      <c r="AA29" s="786">
        <v>1.0160706652113538</v>
      </c>
    </row>
    <row r="30" spans="1:27" s="454" customFormat="1" ht="54" customHeight="1">
      <c r="A30" s="710" t="s">
        <v>916</v>
      </c>
      <c r="B30" s="786">
        <v>68527</v>
      </c>
      <c r="C30" s="786">
        <v>27668950.864</v>
      </c>
      <c r="D30" s="786">
        <v>67036</v>
      </c>
      <c r="E30" s="786">
        <v>19246017.388999999</v>
      </c>
      <c r="F30" s="786">
        <v>8144</v>
      </c>
      <c r="G30" s="786">
        <v>3287669.6730000004</v>
      </c>
      <c r="H30" s="786">
        <v>0</v>
      </c>
      <c r="I30" s="786">
        <v>0</v>
      </c>
      <c r="J30" s="786">
        <v>143707</v>
      </c>
      <c r="K30" s="786">
        <v>50202637.925999999</v>
      </c>
      <c r="L30" s="786">
        <v>0</v>
      </c>
      <c r="M30" s="786">
        <v>0</v>
      </c>
      <c r="N30" s="786">
        <v>15</v>
      </c>
      <c r="O30" s="786">
        <v>12814898.445539977</v>
      </c>
      <c r="P30" s="786">
        <v>5301</v>
      </c>
      <c r="Q30" s="786">
        <v>2902513.594</v>
      </c>
      <c r="R30" s="786">
        <v>0</v>
      </c>
      <c r="S30" s="786">
        <v>0</v>
      </c>
      <c r="T30" s="786">
        <v>0</v>
      </c>
      <c r="U30" s="786">
        <v>0</v>
      </c>
      <c r="V30" s="786">
        <v>4862</v>
      </c>
      <c r="W30" s="786">
        <v>2056300</v>
      </c>
      <c r="X30" s="805">
        <v>153885</v>
      </c>
      <c r="Y30" s="786">
        <v>0.58795824378895678</v>
      </c>
      <c r="Z30" s="805">
        <v>67976349.965539977</v>
      </c>
      <c r="AA30" s="786">
        <v>0.32695748897733162</v>
      </c>
    </row>
    <row r="31" spans="1:27" s="454" customFormat="1" ht="74.25" customHeight="1">
      <c r="A31" s="1535" t="s">
        <v>262</v>
      </c>
      <c r="B31" s="1536">
        <v>8840025</v>
      </c>
      <c r="C31" s="1536">
        <v>2599175167.6824098</v>
      </c>
      <c r="D31" s="1536">
        <v>10512416</v>
      </c>
      <c r="E31" s="1536">
        <v>2659089002.78969</v>
      </c>
      <c r="F31" s="1536">
        <v>1547188</v>
      </c>
      <c r="G31" s="1536">
        <v>599428440.20312977</v>
      </c>
      <c r="H31" s="1536">
        <v>38823</v>
      </c>
      <c r="I31" s="1536">
        <v>5162495.3514999999</v>
      </c>
      <c r="J31" s="1536">
        <v>20938452</v>
      </c>
      <c r="K31" s="1536">
        <v>5862855106.0267296</v>
      </c>
      <c r="L31" s="1536">
        <v>925219</v>
      </c>
      <c r="M31" s="1536">
        <v>81967840.25500001</v>
      </c>
      <c r="N31" s="1536">
        <v>1938095</v>
      </c>
      <c r="O31" s="1536">
        <v>10668029524.250877</v>
      </c>
      <c r="P31" s="1536">
        <v>236580</v>
      </c>
      <c r="Q31" s="1536">
        <v>86877050.267470002</v>
      </c>
      <c r="R31" s="1536">
        <v>371719</v>
      </c>
      <c r="S31" s="1536">
        <v>845143452.44207001</v>
      </c>
      <c r="T31" s="1536">
        <v>114753</v>
      </c>
      <c r="U31" s="1536">
        <v>77664719.705760002</v>
      </c>
      <c r="V31" s="1536">
        <v>1647959</v>
      </c>
      <c r="W31" s="1536">
        <v>3168039754.3399997</v>
      </c>
      <c r="X31" s="806">
        <v>26172777</v>
      </c>
      <c r="Y31" s="453">
        <v>100</v>
      </c>
      <c r="Z31" s="806">
        <v>20790577447.287914</v>
      </c>
      <c r="AA31" s="453">
        <v>100</v>
      </c>
    </row>
    <row r="32" spans="1:27">
      <c r="A32" s="699"/>
      <c r="B32" s="808"/>
      <c r="C32" s="700"/>
      <c r="D32" s="808"/>
      <c r="E32" s="700"/>
      <c r="F32" s="808"/>
      <c r="G32" s="700"/>
      <c r="H32" s="808"/>
      <c r="I32" s="700"/>
      <c r="J32" s="808"/>
      <c r="K32" s="700"/>
      <c r="L32" s="808"/>
      <c r="M32" s="700"/>
      <c r="N32" s="808"/>
      <c r="O32" s="700"/>
      <c r="P32" s="808"/>
      <c r="Q32" s="700"/>
      <c r="R32" s="808"/>
      <c r="S32" s="700"/>
      <c r="T32" s="808"/>
      <c r="U32" s="700"/>
      <c r="V32" s="808"/>
      <c r="W32" s="700"/>
      <c r="X32" s="808"/>
      <c r="Y32" s="700"/>
      <c r="Z32" s="699"/>
      <c r="AA32" s="700"/>
    </row>
  </sheetData>
  <mergeCells count="20">
    <mergeCell ref="D6:E6"/>
    <mergeCell ref="F6:G6"/>
    <mergeCell ref="H6:I6"/>
    <mergeCell ref="J6:K6"/>
    <mergeCell ref="A1:E1"/>
    <mergeCell ref="A2:E2"/>
    <mergeCell ref="A4:A8"/>
    <mergeCell ref="B4:O4"/>
    <mergeCell ref="B6:C6"/>
    <mergeCell ref="V4:W5"/>
    <mergeCell ref="X4:AA5"/>
    <mergeCell ref="Y6:Y7"/>
    <mergeCell ref="AA6:AA7"/>
    <mergeCell ref="X3:AA3"/>
    <mergeCell ref="P4:Q5"/>
    <mergeCell ref="R4:S5"/>
    <mergeCell ref="T4:U5"/>
    <mergeCell ref="B5:K5"/>
    <mergeCell ref="L5:M5"/>
    <mergeCell ref="N5:O5"/>
  </mergeCells>
  <printOptions horizontalCentered="1"/>
  <pageMargins left="0.16" right="0.17" top="0.75" bottom="0.75" header="0.3" footer="0.3"/>
  <pageSetup paperSize="9" scale="2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S29"/>
  <sheetViews>
    <sheetView view="pageBreakPreview" zoomScale="55" zoomScaleNormal="60" zoomScaleSheetLayoutView="55" workbookViewId="0">
      <selection sqref="A1:XFD1048576"/>
    </sheetView>
  </sheetViews>
  <sheetFormatPr defaultColWidth="9" defaultRowHeight="21"/>
  <cols>
    <col min="1" max="1" width="30.28515625" style="77" customWidth="1"/>
    <col min="2" max="2" width="21" style="76" customWidth="1"/>
    <col min="3" max="3" width="20.85546875" style="77" bestFit="1" customWidth="1"/>
    <col min="4" max="4" width="18.5703125" style="76" customWidth="1"/>
    <col min="5" max="5" width="18.7109375" style="77" bestFit="1" customWidth="1"/>
    <col min="6" max="6" width="18.5703125" style="76" customWidth="1"/>
    <col min="7" max="7" width="23.42578125" style="77" bestFit="1" customWidth="1"/>
    <col min="8" max="8" width="15" style="76" customWidth="1"/>
    <col min="9" max="9" width="17" style="77" bestFit="1" customWidth="1"/>
    <col min="10" max="10" width="16.7109375" style="76" customWidth="1"/>
    <col min="11" max="11" width="18.7109375" style="77" bestFit="1" customWidth="1"/>
    <col min="12" max="12" width="15" style="76" customWidth="1"/>
    <col min="13" max="13" width="17" style="77" bestFit="1" customWidth="1"/>
    <col min="14" max="14" width="18.5703125" style="76" customWidth="1"/>
    <col min="15" max="15" width="20.85546875" style="77" bestFit="1" customWidth="1"/>
    <col min="16" max="16" width="20.140625" style="76" customWidth="1"/>
    <col min="17" max="17" width="10.7109375" style="77" customWidth="1"/>
    <col min="18" max="18" width="20.5703125" style="77" bestFit="1" customWidth="1"/>
    <col min="19" max="19" width="10.7109375" style="77" customWidth="1"/>
    <col min="20" max="16384" width="9" style="77"/>
  </cols>
  <sheetData>
    <row r="1" spans="1:19" s="634" customFormat="1" ht="28.5">
      <c r="A1" s="1784" t="s">
        <v>877</v>
      </c>
      <c r="B1" s="1785"/>
      <c r="C1" s="1784"/>
      <c r="D1" s="1785"/>
      <c r="E1" s="1784"/>
      <c r="F1" s="810"/>
      <c r="H1" s="810"/>
      <c r="J1" s="810"/>
      <c r="L1" s="810"/>
      <c r="N1" s="810"/>
      <c r="P1" s="810"/>
    </row>
    <row r="2" spans="1:19" s="634" customFormat="1" ht="28.5">
      <c r="A2" s="1784" t="s">
        <v>878</v>
      </c>
      <c r="B2" s="1785"/>
      <c r="C2" s="1784"/>
      <c r="D2" s="1785"/>
      <c r="E2" s="1784"/>
      <c r="F2" s="810"/>
      <c r="H2" s="810"/>
      <c r="J2" s="810"/>
      <c r="L2" s="810"/>
      <c r="N2" s="810"/>
      <c r="P2" s="810"/>
    </row>
    <row r="3" spans="1:19" s="634" customFormat="1" ht="28.5">
      <c r="A3" s="714"/>
      <c r="B3" s="810"/>
      <c r="D3" s="810"/>
      <c r="F3" s="810"/>
      <c r="H3" s="810"/>
      <c r="J3" s="810"/>
      <c r="L3" s="810"/>
      <c r="N3" s="810"/>
      <c r="P3" s="1791" t="s">
        <v>261</v>
      </c>
      <c r="Q3" s="1792"/>
      <c r="R3" s="1792"/>
      <c r="S3" s="1792"/>
    </row>
    <row r="4" spans="1:19" ht="45" customHeight="1">
      <c r="A4" s="1788" t="s">
        <v>505</v>
      </c>
      <c r="B4" s="1793" t="s">
        <v>677</v>
      </c>
      <c r="C4" s="1795"/>
      <c r="D4" s="1796"/>
      <c r="E4" s="1795"/>
      <c r="F4" s="1796"/>
      <c r="G4" s="1795"/>
      <c r="H4" s="1796"/>
      <c r="I4" s="1795"/>
      <c r="J4" s="1796"/>
      <c r="K4" s="1795"/>
      <c r="L4" s="1796"/>
      <c r="M4" s="1795"/>
      <c r="N4" s="1796"/>
      <c r="O4" s="1794"/>
      <c r="P4" s="1789" t="s">
        <v>671</v>
      </c>
      <c r="Q4" s="1790"/>
      <c r="R4" s="1790"/>
      <c r="S4" s="1790"/>
    </row>
    <row r="5" spans="1:19" s="502" customFormat="1" ht="94.5" customHeight="1">
      <c r="A5" s="1788"/>
      <c r="B5" s="1789" t="s">
        <v>670</v>
      </c>
      <c r="C5" s="1790"/>
      <c r="D5" s="1793" t="s">
        <v>672</v>
      </c>
      <c r="E5" s="1794"/>
      <c r="F5" s="1789" t="s">
        <v>673</v>
      </c>
      <c r="G5" s="1790"/>
      <c r="H5" s="1793" t="s">
        <v>674</v>
      </c>
      <c r="I5" s="1794"/>
      <c r="J5" s="1793" t="s">
        <v>675</v>
      </c>
      <c r="K5" s="1794"/>
      <c r="L5" s="1793" t="s">
        <v>676</v>
      </c>
      <c r="M5" s="1794"/>
      <c r="N5" s="1793" t="s">
        <v>566</v>
      </c>
      <c r="O5" s="1794"/>
      <c r="P5" s="1789"/>
      <c r="Q5" s="1790"/>
      <c r="R5" s="1790"/>
      <c r="S5" s="1790"/>
    </row>
    <row r="6" spans="1:19" s="502" customFormat="1" ht="154.5" customHeight="1">
      <c r="A6" s="1788"/>
      <c r="B6" s="811" t="s">
        <v>737</v>
      </c>
      <c r="C6" s="715" t="s">
        <v>738</v>
      </c>
      <c r="D6" s="811" t="s">
        <v>737</v>
      </c>
      <c r="E6" s="715" t="s">
        <v>738</v>
      </c>
      <c r="F6" s="811" t="s">
        <v>737</v>
      </c>
      <c r="G6" s="715" t="s">
        <v>738</v>
      </c>
      <c r="H6" s="811" t="s">
        <v>737</v>
      </c>
      <c r="I6" s="715" t="s">
        <v>738</v>
      </c>
      <c r="J6" s="811" t="s">
        <v>737</v>
      </c>
      <c r="K6" s="715" t="s">
        <v>738</v>
      </c>
      <c r="L6" s="811" t="s">
        <v>737</v>
      </c>
      <c r="M6" s="715" t="s">
        <v>738</v>
      </c>
      <c r="N6" s="811" t="s">
        <v>737</v>
      </c>
      <c r="O6" s="715" t="s">
        <v>738</v>
      </c>
      <c r="P6" s="817" t="s">
        <v>737</v>
      </c>
      <c r="Q6" s="717" t="s">
        <v>506</v>
      </c>
      <c r="R6" s="716" t="s">
        <v>738</v>
      </c>
      <c r="S6" s="717" t="s">
        <v>506</v>
      </c>
    </row>
    <row r="7" spans="1:19" s="684" customFormat="1" ht="90" customHeight="1">
      <c r="A7" s="718" t="s">
        <v>733</v>
      </c>
      <c r="B7" s="812">
        <v>732628</v>
      </c>
      <c r="C7" s="812">
        <v>208988.18980305997</v>
      </c>
      <c r="D7" s="812">
        <v>58339</v>
      </c>
      <c r="E7" s="812">
        <v>4254.7491675999991</v>
      </c>
      <c r="F7" s="812">
        <v>209308</v>
      </c>
      <c r="G7" s="812">
        <v>998234.44846995804</v>
      </c>
      <c r="H7" s="812">
        <v>89</v>
      </c>
      <c r="I7" s="812">
        <v>13.563041000000002</v>
      </c>
      <c r="J7" s="812">
        <v>0</v>
      </c>
      <c r="K7" s="812">
        <v>0</v>
      </c>
      <c r="L7" s="812">
        <v>10</v>
      </c>
      <c r="M7" s="812">
        <v>3.2512080499999998</v>
      </c>
      <c r="N7" s="812">
        <v>203042</v>
      </c>
      <c r="O7" s="812">
        <v>94182.425000000003</v>
      </c>
      <c r="P7" s="818">
        <v>1203416</v>
      </c>
      <c r="Q7" s="1537">
        <v>35.963875224883303</v>
      </c>
      <c r="R7" s="818">
        <v>1305676.626689668</v>
      </c>
      <c r="S7" s="1537">
        <v>38.15975471389531</v>
      </c>
    </row>
    <row r="8" spans="1:19" s="684" customFormat="1" ht="90" customHeight="1">
      <c r="A8" s="719" t="s">
        <v>734</v>
      </c>
      <c r="B8" s="812">
        <v>107528</v>
      </c>
      <c r="C8" s="812">
        <v>21468.270173659999</v>
      </c>
      <c r="D8" s="812">
        <v>5744</v>
      </c>
      <c r="E8" s="812">
        <v>453.10710499999999</v>
      </c>
      <c r="F8" s="812">
        <v>3129</v>
      </c>
      <c r="G8" s="812">
        <v>15057.368910310001</v>
      </c>
      <c r="H8" s="812">
        <v>285</v>
      </c>
      <c r="I8" s="812">
        <v>93.623734999999996</v>
      </c>
      <c r="J8" s="812">
        <v>327</v>
      </c>
      <c r="K8" s="812">
        <v>577.64816700000006</v>
      </c>
      <c r="L8" s="812">
        <v>247</v>
      </c>
      <c r="M8" s="812">
        <v>112.16841493</v>
      </c>
      <c r="N8" s="812">
        <v>2436</v>
      </c>
      <c r="O8" s="812">
        <v>610.73408999999992</v>
      </c>
      <c r="P8" s="818">
        <v>119696</v>
      </c>
      <c r="Q8" s="1537">
        <v>3.5770938801857639</v>
      </c>
      <c r="R8" s="818">
        <v>38372.920595899996</v>
      </c>
      <c r="S8" s="1537">
        <v>1.1214884356992927</v>
      </c>
    </row>
    <row r="9" spans="1:19" s="684" customFormat="1" ht="90" customHeight="1">
      <c r="A9" s="719" t="s">
        <v>735</v>
      </c>
      <c r="B9" s="812">
        <v>684704</v>
      </c>
      <c r="C9" s="812">
        <v>173507.78227999003</v>
      </c>
      <c r="D9" s="812">
        <v>39464</v>
      </c>
      <c r="E9" s="812">
        <v>3783.3957199999995</v>
      </c>
      <c r="F9" s="812">
        <v>15635</v>
      </c>
      <c r="G9" s="812">
        <v>170463.68261226994</v>
      </c>
      <c r="H9" s="812">
        <v>5157</v>
      </c>
      <c r="I9" s="812">
        <v>1928.3656548899996</v>
      </c>
      <c r="J9" s="812">
        <v>24166</v>
      </c>
      <c r="K9" s="812">
        <v>48814.991581459988</v>
      </c>
      <c r="L9" s="812">
        <v>5398</v>
      </c>
      <c r="M9" s="812">
        <v>2087.5353132699997</v>
      </c>
      <c r="N9" s="812">
        <v>18</v>
      </c>
      <c r="O9" s="812">
        <v>25.9</v>
      </c>
      <c r="P9" s="818">
        <v>774542</v>
      </c>
      <c r="Q9" s="1537">
        <v>23.147051264426899</v>
      </c>
      <c r="R9" s="818">
        <v>400611.65316187998</v>
      </c>
      <c r="S9" s="1537">
        <v>11.708291400562002</v>
      </c>
    </row>
    <row r="10" spans="1:19" s="684" customFormat="1" ht="90" customHeight="1">
      <c r="A10" s="719" t="s">
        <v>736</v>
      </c>
      <c r="B10" s="812">
        <v>753842</v>
      </c>
      <c r="C10" s="812">
        <v>197961.02171691012</v>
      </c>
      <c r="D10" s="812">
        <v>11908</v>
      </c>
      <c r="E10" s="812">
        <v>1694.7983679999993</v>
      </c>
      <c r="F10" s="812">
        <v>8220</v>
      </c>
      <c r="G10" s="812">
        <v>526227.39451442019</v>
      </c>
      <c r="H10" s="812">
        <v>3025</v>
      </c>
      <c r="I10" s="812">
        <v>799.04538686000012</v>
      </c>
      <c r="J10" s="812">
        <v>5767</v>
      </c>
      <c r="K10" s="812">
        <v>8386.5825345999983</v>
      </c>
      <c r="L10" s="812">
        <v>7075</v>
      </c>
      <c r="M10" s="812">
        <v>5665.8375810900034</v>
      </c>
      <c r="N10" s="812">
        <v>118642</v>
      </c>
      <c r="O10" s="812">
        <v>91516.816149999999</v>
      </c>
      <c r="P10" s="818">
        <v>908479</v>
      </c>
      <c r="Q10" s="1537">
        <v>27.149734921612108</v>
      </c>
      <c r="R10" s="818">
        <v>832251.49625188042</v>
      </c>
      <c r="S10" s="1537">
        <v>24.323413859190154</v>
      </c>
    </row>
    <row r="11" spans="1:19" s="684" customFormat="1" ht="90" customHeight="1">
      <c r="A11" s="720" t="s">
        <v>202</v>
      </c>
      <c r="B11" s="813">
        <v>157132</v>
      </c>
      <c r="C11" s="813">
        <v>41700.569063900097</v>
      </c>
      <c r="D11" s="813">
        <v>48</v>
      </c>
      <c r="E11" s="813">
        <v>21.6215780900006</v>
      </c>
      <c r="F11" s="813">
        <v>510</v>
      </c>
      <c r="G11" s="813">
        <v>341298.78331492975</v>
      </c>
      <c r="H11" s="813">
        <v>2819</v>
      </c>
      <c r="I11" s="813">
        <v>1439.8618359999998</v>
      </c>
      <c r="J11" s="813">
        <v>654</v>
      </c>
      <c r="K11" s="813">
        <v>11463.239165179992</v>
      </c>
      <c r="L11" s="813">
        <v>0</v>
      </c>
      <c r="M11" s="813">
        <v>101.333</v>
      </c>
      <c r="N11" s="813">
        <v>178884</v>
      </c>
      <c r="O11" s="813">
        <v>448668.34035000001</v>
      </c>
      <c r="P11" s="818">
        <v>340047</v>
      </c>
      <c r="Q11" s="1537">
        <v>10.162244708891931</v>
      </c>
      <c r="R11" s="818">
        <v>844693.74830809981</v>
      </c>
      <c r="S11" s="1537">
        <v>24.68705159065323</v>
      </c>
    </row>
    <row r="12" spans="1:19" s="684" customFormat="1" ht="90" customHeight="1">
      <c r="A12" s="721" t="s">
        <v>329</v>
      </c>
      <c r="B12" s="814">
        <v>2435834</v>
      </c>
      <c r="C12" s="814">
        <v>643625.83303752029</v>
      </c>
      <c r="D12" s="814">
        <v>115503</v>
      </c>
      <c r="E12" s="814">
        <v>10207.671938689999</v>
      </c>
      <c r="F12" s="814">
        <v>236802</v>
      </c>
      <c r="G12" s="814">
        <v>2051281.6778218881</v>
      </c>
      <c r="H12" s="814">
        <v>11375</v>
      </c>
      <c r="I12" s="814">
        <v>4274.4596537499992</v>
      </c>
      <c r="J12" s="814">
        <v>30914</v>
      </c>
      <c r="K12" s="814">
        <v>69242.461448239977</v>
      </c>
      <c r="L12" s="814">
        <v>12730</v>
      </c>
      <c r="M12" s="814">
        <v>7970.1255173400032</v>
      </c>
      <c r="N12" s="814">
        <v>503022</v>
      </c>
      <c r="O12" s="814">
        <v>635004.21559000004</v>
      </c>
      <c r="P12" s="818">
        <v>3346180</v>
      </c>
      <c r="Q12" s="1537">
        <v>100</v>
      </c>
      <c r="R12" s="818">
        <v>3421606.4450074285</v>
      </c>
      <c r="S12" s="1537">
        <v>100</v>
      </c>
    </row>
    <row r="13" spans="1:19" s="684" customFormat="1" ht="33.75" customHeight="1">
      <c r="A13" s="1786" t="s">
        <v>259</v>
      </c>
      <c r="B13" s="1787"/>
      <c r="C13" s="1786"/>
      <c r="D13" s="1787"/>
      <c r="E13" s="1786"/>
      <c r="F13" s="816"/>
      <c r="G13" s="722"/>
      <c r="H13" s="816"/>
      <c r="I13" s="722"/>
      <c r="J13" s="816"/>
      <c r="K13" s="722"/>
      <c r="L13" s="816"/>
      <c r="M13" s="722"/>
      <c r="N13" s="816"/>
      <c r="O13" s="77"/>
      <c r="P13" s="76"/>
      <c r="Q13" s="77"/>
      <c r="R13" s="77"/>
      <c r="S13" s="723"/>
    </row>
    <row r="14" spans="1:19" ht="33.75" customHeight="1">
      <c r="A14" s="1786" t="s">
        <v>260</v>
      </c>
      <c r="B14" s="1787"/>
      <c r="C14" s="1786"/>
      <c r="D14" s="1787"/>
      <c r="E14" s="1786"/>
    </row>
    <row r="15" spans="1:19">
      <c r="A15" s="124"/>
      <c r="B15" s="125"/>
      <c r="C15" s="124"/>
      <c r="D15" s="125"/>
      <c r="E15" s="124"/>
      <c r="F15" s="125"/>
      <c r="G15" s="124"/>
      <c r="H15" s="125"/>
      <c r="I15" s="124"/>
      <c r="J15" s="125"/>
      <c r="K15" s="124"/>
      <c r="L15" s="125"/>
      <c r="M15" s="124"/>
      <c r="N15" s="125"/>
      <c r="O15" s="124"/>
      <c r="P15" s="125"/>
      <c r="Q15" s="124"/>
      <c r="R15" s="124"/>
      <c r="S15" s="124"/>
    </row>
    <row r="16" spans="1:19" ht="23.25">
      <c r="A16" s="724"/>
      <c r="B16" s="815"/>
      <c r="C16" s="725"/>
      <c r="D16" s="815"/>
      <c r="E16" s="725"/>
      <c r="F16" s="815"/>
      <c r="G16" s="725"/>
      <c r="H16" s="815"/>
      <c r="I16" s="725"/>
      <c r="J16" s="815"/>
      <c r="K16" s="725"/>
      <c r="L16" s="815"/>
      <c r="M16" s="725"/>
      <c r="N16" s="815"/>
      <c r="O16" s="725"/>
      <c r="P16" s="815"/>
      <c r="Q16" s="725"/>
      <c r="R16" s="725"/>
      <c r="S16" s="725"/>
    </row>
    <row r="29" spans="9:9">
      <c r="I29" s="76"/>
    </row>
  </sheetData>
  <mergeCells count="15">
    <mergeCell ref="P3:S3"/>
    <mergeCell ref="P4:S5"/>
    <mergeCell ref="D5:E5"/>
    <mergeCell ref="N5:O5"/>
    <mergeCell ref="F5:G5"/>
    <mergeCell ref="H5:I5"/>
    <mergeCell ref="J5:K5"/>
    <mergeCell ref="L5:M5"/>
    <mergeCell ref="B4:O4"/>
    <mergeCell ref="A1:E1"/>
    <mergeCell ref="A2:E2"/>
    <mergeCell ref="A14:E14"/>
    <mergeCell ref="A4:A6"/>
    <mergeCell ref="B5:C5"/>
    <mergeCell ref="A13:E13"/>
  </mergeCells>
  <printOptions horizontalCentered="1"/>
  <pageMargins left="0.25" right="0.25" top="0.75" bottom="0.75" header="0.3" footer="0.3"/>
  <pageSetup paperSize="9" scale="40" orientation="landscape" r:id="rId1"/>
  <headerFooter alignWithMargins="0"/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Q28"/>
  <sheetViews>
    <sheetView topLeftCell="B1" zoomScale="70" zoomScaleNormal="70" workbookViewId="0">
      <selection activeCell="B1" sqref="A1:XFD1048576"/>
    </sheetView>
  </sheetViews>
  <sheetFormatPr defaultColWidth="25.42578125" defaultRowHeight="25.5" customHeight="1"/>
  <cols>
    <col min="1" max="1" width="9.7109375" style="41" hidden="1" customWidth="1"/>
    <col min="2" max="2" width="42.140625" style="47" bestFit="1" customWidth="1"/>
    <col min="3" max="3" width="20" style="43" bestFit="1" customWidth="1"/>
    <col min="4" max="4" width="21.28515625" style="43" customWidth="1"/>
    <col min="5" max="5" width="18.85546875" style="43" bestFit="1" customWidth="1"/>
    <col min="6" max="6" width="20" style="43" bestFit="1" customWidth="1"/>
    <col min="7" max="7" width="17.7109375" style="43" bestFit="1" customWidth="1"/>
    <col min="8" max="8" width="18.85546875" style="43" bestFit="1" customWidth="1"/>
    <col min="9" max="9" width="21" style="43" customWidth="1"/>
    <col min="10" max="10" width="21.5703125" style="43" customWidth="1"/>
    <col min="11" max="11" width="19" style="43" customWidth="1"/>
    <col min="12" max="13" width="18.85546875" style="43" bestFit="1" customWidth="1"/>
    <col min="14" max="14" width="17.7109375" style="43" bestFit="1" customWidth="1"/>
    <col min="15" max="15" width="18.28515625" style="43" bestFit="1" customWidth="1"/>
    <col min="16" max="16" width="20.7109375" style="43" customWidth="1"/>
    <col min="17" max="17" width="25.42578125" style="43" customWidth="1"/>
    <col min="18" max="16384" width="25.42578125" style="43"/>
  </cols>
  <sheetData>
    <row r="1" spans="1:17" ht="28.5">
      <c r="A1" s="41" t="s">
        <v>336</v>
      </c>
      <c r="B1" s="1801" t="s">
        <v>818</v>
      </c>
      <c r="C1" s="180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42"/>
    </row>
    <row r="2" spans="1:17" ht="28.5">
      <c r="B2" s="1802" t="s">
        <v>879</v>
      </c>
      <c r="C2" s="1802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17" ht="21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810" t="s">
        <v>497</v>
      </c>
      <c r="O3" s="1810"/>
      <c r="P3" s="1810"/>
    </row>
    <row r="4" spans="1:17" s="46" customFormat="1" ht="21">
      <c r="A4" s="41"/>
      <c r="B4" s="1798" t="s">
        <v>356</v>
      </c>
      <c r="C4" s="1804" t="s">
        <v>508</v>
      </c>
      <c r="D4" s="1805"/>
      <c r="E4" s="1805"/>
      <c r="F4" s="1805"/>
      <c r="G4" s="1805"/>
      <c r="H4" s="1805"/>
      <c r="I4" s="1805"/>
      <c r="J4" s="1805"/>
      <c r="K4" s="1806"/>
      <c r="L4" s="1807" t="s">
        <v>509</v>
      </c>
      <c r="M4" s="1808"/>
      <c r="N4" s="1808"/>
      <c r="O4" s="1809"/>
      <c r="P4" s="1799" t="s">
        <v>511</v>
      </c>
    </row>
    <row r="5" spans="1:17" s="46" customFormat="1" ht="39" customHeight="1">
      <c r="A5" s="41"/>
      <c r="B5" s="1803"/>
      <c r="C5" s="1811" t="s">
        <v>145</v>
      </c>
      <c r="D5" s="1812"/>
      <c r="E5" s="1812"/>
      <c r="F5" s="1813"/>
      <c r="G5" s="1797" t="s">
        <v>360</v>
      </c>
      <c r="H5" s="1798" t="s">
        <v>361</v>
      </c>
      <c r="I5" s="1797" t="s">
        <v>362</v>
      </c>
      <c r="J5" s="1797" t="s">
        <v>363</v>
      </c>
      <c r="K5" s="1800" t="s">
        <v>364</v>
      </c>
      <c r="L5" s="1798" t="s">
        <v>719</v>
      </c>
      <c r="M5" s="1798" t="s">
        <v>720</v>
      </c>
      <c r="N5" s="1798" t="s">
        <v>721</v>
      </c>
      <c r="O5" s="1799" t="s">
        <v>510</v>
      </c>
      <c r="P5" s="1800"/>
    </row>
    <row r="6" spans="1:17" s="46" customFormat="1" ht="42">
      <c r="A6" s="41"/>
      <c r="B6" s="1803"/>
      <c r="C6" s="48" t="s">
        <v>357</v>
      </c>
      <c r="D6" s="48" t="s">
        <v>507</v>
      </c>
      <c r="E6" s="48" t="s">
        <v>358</v>
      </c>
      <c r="F6" s="152" t="s">
        <v>359</v>
      </c>
      <c r="G6" s="1797"/>
      <c r="H6" s="1797"/>
      <c r="I6" s="1797"/>
      <c r="J6" s="1797"/>
      <c r="K6" s="1800"/>
      <c r="L6" s="1797"/>
      <c r="M6" s="1797"/>
      <c r="N6" s="1797"/>
      <c r="O6" s="1800"/>
      <c r="P6" s="1800"/>
    </row>
    <row r="7" spans="1:17" s="459" customFormat="1" ht="48.75" customHeight="1">
      <c r="A7" s="455" t="s">
        <v>337</v>
      </c>
      <c r="B7" s="456" t="s">
        <v>338</v>
      </c>
      <c r="C7" s="457"/>
      <c r="D7" s="457"/>
      <c r="E7" s="457"/>
      <c r="F7" s="458"/>
      <c r="G7" s="457"/>
      <c r="H7" s="457"/>
      <c r="I7" s="457"/>
      <c r="J7" s="457"/>
      <c r="K7" s="458"/>
      <c r="L7" s="457"/>
      <c r="M7" s="457"/>
      <c r="N7" s="457"/>
      <c r="O7" s="458"/>
      <c r="P7" s="458"/>
    </row>
    <row r="8" spans="1:17" s="459" customFormat="1" ht="36" customHeight="1">
      <c r="A8" s="455" t="s">
        <v>339</v>
      </c>
      <c r="B8" s="460" t="s">
        <v>149</v>
      </c>
      <c r="C8" s="461">
        <v>51123218.61214</v>
      </c>
      <c r="D8" s="461">
        <v>261001.30417999998</v>
      </c>
      <c r="E8" s="461">
        <v>4632107.6539099999</v>
      </c>
      <c r="F8" s="462">
        <v>56016327.570229992</v>
      </c>
      <c r="G8" s="461">
        <v>2019177.7141499999</v>
      </c>
      <c r="H8" s="461">
        <v>9884397.2803900186</v>
      </c>
      <c r="I8" s="461">
        <v>743584.21097999997</v>
      </c>
      <c r="J8" s="461">
        <v>4522011.1435900005</v>
      </c>
      <c r="K8" s="462">
        <v>73185497.919340014</v>
      </c>
      <c r="L8" s="461">
        <v>2497711.0479000001</v>
      </c>
      <c r="M8" s="461">
        <v>19474131.457600001</v>
      </c>
      <c r="N8" s="461">
        <v>1013817.20297</v>
      </c>
      <c r="O8" s="462">
        <v>22985659.708470002</v>
      </c>
      <c r="P8" s="462">
        <v>96171157.627810016</v>
      </c>
    </row>
    <row r="9" spans="1:17" s="459" customFormat="1" ht="36" customHeight="1">
      <c r="A9" s="455" t="s">
        <v>340</v>
      </c>
      <c r="B9" s="460" t="s">
        <v>150</v>
      </c>
      <c r="C9" s="461">
        <v>411158.44348000002</v>
      </c>
      <c r="D9" s="461">
        <v>0</v>
      </c>
      <c r="E9" s="461">
        <v>981240.65970000008</v>
      </c>
      <c r="F9" s="462">
        <v>1392399.1031800001</v>
      </c>
      <c r="G9" s="461">
        <v>0</v>
      </c>
      <c r="H9" s="461">
        <v>0</v>
      </c>
      <c r="I9" s="461">
        <v>0</v>
      </c>
      <c r="J9" s="461">
        <v>0</v>
      </c>
      <c r="K9" s="462">
        <v>1392399.1031800001</v>
      </c>
      <c r="L9" s="461">
        <v>0</v>
      </c>
      <c r="M9" s="461">
        <v>0</v>
      </c>
      <c r="N9" s="461">
        <v>0</v>
      </c>
      <c r="O9" s="462">
        <v>0</v>
      </c>
      <c r="P9" s="462">
        <v>1392399.1031800001</v>
      </c>
    </row>
    <row r="10" spans="1:17" s="459" customFormat="1" ht="36" customHeight="1">
      <c r="A10" s="455" t="s">
        <v>341</v>
      </c>
      <c r="B10" s="460" t="s">
        <v>151</v>
      </c>
      <c r="C10" s="461">
        <v>2975525.190214667</v>
      </c>
      <c r="D10" s="461">
        <v>0</v>
      </c>
      <c r="E10" s="461">
        <v>406521.16793686087</v>
      </c>
      <c r="F10" s="462">
        <v>3382046.3581515281</v>
      </c>
      <c r="G10" s="461">
        <v>63.136269999999996</v>
      </c>
      <c r="H10" s="461">
        <v>131972.64920000001</v>
      </c>
      <c r="I10" s="461">
        <v>-2.7143299999999999</v>
      </c>
      <c r="J10" s="461">
        <v>216744.89189</v>
      </c>
      <c r="K10" s="462">
        <v>3730824.3211815283</v>
      </c>
      <c r="L10" s="461">
        <v>110077.96953106116</v>
      </c>
      <c r="M10" s="461">
        <v>1808344.3568601713</v>
      </c>
      <c r="N10" s="461">
        <v>183068.47746317898</v>
      </c>
      <c r="O10" s="462">
        <v>2101490.8038544115</v>
      </c>
      <c r="P10" s="462">
        <v>5832315.1250359397</v>
      </c>
    </row>
    <row r="11" spans="1:17" s="459" customFormat="1" ht="48.75" customHeight="1">
      <c r="A11" s="455" t="s">
        <v>342</v>
      </c>
      <c r="B11" s="460" t="s">
        <v>152</v>
      </c>
      <c r="C11" s="463">
        <v>48558851.865405336</v>
      </c>
      <c r="D11" s="463">
        <v>261001.30417999998</v>
      </c>
      <c r="E11" s="463">
        <v>5206827.145673139</v>
      </c>
      <c r="F11" s="464">
        <v>54026680.315258466</v>
      </c>
      <c r="G11" s="463">
        <v>2019114.57788</v>
      </c>
      <c r="H11" s="463">
        <v>9752424.6311900187</v>
      </c>
      <c r="I11" s="463">
        <v>743586.92530999996</v>
      </c>
      <c r="J11" s="463">
        <v>4305266.2517000008</v>
      </c>
      <c r="K11" s="464">
        <v>70847072.7013385</v>
      </c>
      <c r="L11" s="463">
        <v>2387633.078368939</v>
      </c>
      <c r="M11" s="463">
        <v>17665787.100739829</v>
      </c>
      <c r="N11" s="463">
        <v>830748.72550682095</v>
      </c>
      <c r="O11" s="464">
        <v>20884168.904615588</v>
      </c>
      <c r="P11" s="464">
        <v>91731241.605954081</v>
      </c>
    </row>
    <row r="12" spans="1:17" s="459" customFormat="1" ht="48.75" customHeight="1">
      <c r="A12" s="455" t="s">
        <v>343</v>
      </c>
      <c r="B12" s="460" t="s">
        <v>344</v>
      </c>
      <c r="C12" s="465"/>
      <c r="D12" s="465"/>
      <c r="E12" s="465"/>
      <c r="F12" s="466"/>
      <c r="G12" s="465"/>
      <c r="H12" s="465"/>
      <c r="I12" s="465"/>
      <c r="J12" s="465"/>
      <c r="K12" s="466"/>
      <c r="L12" s="465"/>
      <c r="M12" s="465"/>
      <c r="N12" s="465"/>
      <c r="O12" s="466"/>
      <c r="P12" s="466"/>
    </row>
    <row r="13" spans="1:17" s="459" customFormat="1" ht="36" customHeight="1">
      <c r="A13" s="455" t="s">
        <v>345</v>
      </c>
      <c r="B13" s="460" t="s">
        <v>153</v>
      </c>
      <c r="C13" s="461">
        <v>314086897.47997999</v>
      </c>
      <c r="D13" s="461">
        <v>4684742.45144</v>
      </c>
      <c r="E13" s="461">
        <v>7437638.4143699985</v>
      </c>
      <c r="F13" s="462">
        <v>326209278.34578997</v>
      </c>
      <c r="G13" s="461">
        <v>12185058.095800003</v>
      </c>
      <c r="H13" s="461">
        <v>15838669.595041789</v>
      </c>
      <c r="I13" s="461">
        <v>1488559.4760400001</v>
      </c>
      <c r="J13" s="461">
        <v>45360.305</v>
      </c>
      <c r="K13" s="462">
        <v>355766925.81767178</v>
      </c>
      <c r="L13" s="461">
        <v>9047739.7797900029</v>
      </c>
      <c r="M13" s="461">
        <v>73302713.074189976</v>
      </c>
      <c r="N13" s="461">
        <v>4923064.3366700001</v>
      </c>
      <c r="O13" s="462">
        <v>87273517.190649971</v>
      </c>
      <c r="P13" s="462">
        <v>443040443.00832176</v>
      </c>
    </row>
    <row r="14" spans="1:17" s="459" customFormat="1" ht="36" customHeight="1">
      <c r="A14" s="455" t="s">
        <v>346</v>
      </c>
      <c r="B14" s="460" t="s">
        <v>154</v>
      </c>
      <c r="C14" s="461">
        <v>1075535.9487600001</v>
      </c>
      <c r="D14" s="461">
        <v>0</v>
      </c>
      <c r="E14" s="461">
        <v>464533.47210000001</v>
      </c>
      <c r="F14" s="462">
        <v>1540069.42086</v>
      </c>
      <c r="G14" s="461">
        <v>0</v>
      </c>
      <c r="H14" s="461">
        <v>0</v>
      </c>
      <c r="I14" s="461">
        <v>0</v>
      </c>
      <c r="J14" s="461">
        <v>0</v>
      </c>
      <c r="K14" s="462">
        <v>1540069.42086</v>
      </c>
      <c r="L14" s="461">
        <v>0</v>
      </c>
      <c r="M14" s="461">
        <v>0</v>
      </c>
      <c r="N14" s="461">
        <v>0</v>
      </c>
      <c r="O14" s="462">
        <v>0</v>
      </c>
      <c r="P14" s="462">
        <v>1540069.42086</v>
      </c>
    </row>
    <row r="15" spans="1:17" s="459" customFormat="1" ht="36" customHeight="1">
      <c r="A15" s="455" t="s">
        <v>347</v>
      </c>
      <c r="B15" s="460" t="s">
        <v>155</v>
      </c>
      <c r="C15" s="461">
        <v>6474902.3434329629</v>
      </c>
      <c r="D15" s="461">
        <v>14.204940000000001</v>
      </c>
      <c r="E15" s="461">
        <v>974313.89511303604</v>
      </c>
      <c r="F15" s="462">
        <v>7449230.4434859985</v>
      </c>
      <c r="G15" s="461">
        <v>1705.4102899999998</v>
      </c>
      <c r="H15" s="461">
        <v>480399.49627</v>
      </c>
      <c r="I15" s="461">
        <v>14258.08944</v>
      </c>
      <c r="J15" s="461">
        <v>1940.9582399999999</v>
      </c>
      <c r="K15" s="462">
        <v>7947534.3977259984</v>
      </c>
      <c r="L15" s="461">
        <v>390252.67473741982</v>
      </c>
      <c r="M15" s="461">
        <v>4820818.3157213479</v>
      </c>
      <c r="N15" s="461">
        <v>155889.91524541017</v>
      </c>
      <c r="O15" s="462">
        <v>5366960.9057041779</v>
      </c>
      <c r="P15" s="462">
        <v>13314495.303430177</v>
      </c>
    </row>
    <row r="16" spans="1:17" s="459" customFormat="1" ht="48.75" customHeight="1">
      <c r="A16" s="455" t="s">
        <v>348</v>
      </c>
      <c r="B16" s="460" t="s">
        <v>156</v>
      </c>
      <c r="C16" s="463">
        <v>308687531.085307</v>
      </c>
      <c r="D16" s="463">
        <v>4684728.2465000004</v>
      </c>
      <c r="E16" s="463">
        <v>6927857.9913569624</v>
      </c>
      <c r="F16" s="464">
        <v>320300117.32316399</v>
      </c>
      <c r="G16" s="463">
        <v>12183352.685510004</v>
      </c>
      <c r="H16" s="463">
        <v>15358270.098771788</v>
      </c>
      <c r="I16" s="463">
        <v>1474301.3866000001</v>
      </c>
      <c r="J16" s="463">
        <v>43419.34676</v>
      </c>
      <c r="K16" s="464">
        <v>349359460.84080577</v>
      </c>
      <c r="L16" s="463">
        <v>8657487.1050525829</v>
      </c>
      <c r="M16" s="463">
        <v>68481894.758468628</v>
      </c>
      <c r="N16" s="463">
        <v>4767174.4214245901</v>
      </c>
      <c r="O16" s="464">
        <v>81906556.284945786</v>
      </c>
      <c r="P16" s="464">
        <v>431266017.12575155</v>
      </c>
    </row>
    <row r="17" spans="1:17" s="459" customFormat="1" ht="48.75" customHeight="1">
      <c r="A17" s="455" t="s">
        <v>349</v>
      </c>
      <c r="B17" s="460" t="s">
        <v>350</v>
      </c>
      <c r="C17" s="465"/>
      <c r="D17" s="465"/>
      <c r="E17" s="465"/>
      <c r="F17" s="466"/>
      <c r="G17" s="465"/>
      <c r="H17" s="465"/>
      <c r="I17" s="465"/>
      <c r="J17" s="465"/>
      <c r="K17" s="466"/>
      <c r="L17" s="465"/>
      <c r="M17" s="465"/>
      <c r="N17" s="465"/>
      <c r="O17" s="466"/>
      <c r="P17" s="466"/>
    </row>
    <row r="18" spans="1:17" s="459" customFormat="1" ht="36" customHeight="1">
      <c r="A18" s="455" t="s">
        <v>351</v>
      </c>
      <c r="B18" s="460" t="s">
        <v>157</v>
      </c>
      <c r="C18" s="461">
        <v>13681041.646420002</v>
      </c>
      <c r="D18" s="461">
        <v>0</v>
      </c>
      <c r="E18" s="461">
        <v>28022032.009860002</v>
      </c>
      <c r="F18" s="462">
        <v>41703073.656280003</v>
      </c>
      <c r="G18" s="461">
        <v>31126.693000000003</v>
      </c>
      <c r="H18" s="461">
        <v>20363953.130349997</v>
      </c>
      <c r="I18" s="461">
        <v>875484.38071000006</v>
      </c>
      <c r="J18" s="461">
        <v>0</v>
      </c>
      <c r="K18" s="462">
        <v>62973637.860340007</v>
      </c>
      <c r="L18" s="461">
        <v>8558827.0959899984</v>
      </c>
      <c r="M18" s="461">
        <v>387776.91107000003</v>
      </c>
      <c r="N18" s="461">
        <v>2713189.37182</v>
      </c>
      <c r="O18" s="462">
        <v>11659793.378879998</v>
      </c>
      <c r="P18" s="462">
        <v>74633431.239220008</v>
      </c>
    </row>
    <row r="19" spans="1:17" s="459" customFormat="1" ht="36" customHeight="1">
      <c r="A19" s="455" t="s">
        <v>352</v>
      </c>
      <c r="B19" s="460" t="s">
        <v>158</v>
      </c>
      <c r="C19" s="461">
        <v>0</v>
      </c>
      <c r="D19" s="461">
        <v>0</v>
      </c>
      <c r="E19" s="461">
        <v>0</v>
      </c>
      <c r="F19" s="462">
        <v>0</v>
      </c>
      <c r="G19" s="461">
        <v>0</v>
      </c>
      <c r="H19" s="461">
        <v>0</v>
      </c>
      <c r="I19" s="461">
        <v>0</v>
      </c>
      <c r="J19" s="461">
        <v>0</v>
      </c>
      <c r="K19" s="462">
        <v>0</v>
      </c>
      <c r="L19" s="461">
        <v>0</v>
      </c>
      <c r="M19" s="461">
        <v>0</v>
      </c>
      <c r="N19" s="461">
        <v>0</v>
      </c>
      <c r="O19" s="462">
        <v>0</v>
      </c>
      <c r="P19" s="462">
        <v>0</v>
      </c>
    </row>
    <row r="20" spans="1:17" s="459" customFormat="1" ht="36" customHeight="1">
      <c r="A20" s="455" t="s">
        <v>353</v>
      </c>
      <c r="B20" s="460" t="s">
        <v>159</v>
      </c>
      <c r="C20" s="461">
        <v>486322.88029144984</v>
      </c>
      <c r="D20" s="461">
        <v>0</v>
      </c>
      <c r="E20" s="461">
        <v>1085132.3224100003</v>
      </c>
      <c r="F20" s="462">
        <v>1571455.2027014501</v>
      </c>
      <c r="G20" s="461">
        <v>0</v>
      </c>
      <c r="H20" s="461">
        <v>6017.66104</v>
      </c>
      <c r="I20" s="461">
        <v>0</v>
      </c>
      <c r="J20" s="461">
        <v>0</v>
      </c>
      <c r="K20" s="462">
        <v>1577472.86374145</v>
      </c>
      <c r="L20" s="461">
        <v>88397.10076999999</v>
      </c>
      <c r="M20" s="461">
        <v>5437.3109000000004</v>
      </c>
      <c r="N20" s="461">
        <v>34182.209450000002</v>
      </c>
      <c r="O20" s="462">
        <v>128016.62112</v>
      </c>
      <c r="P20" s="462">
        <v>1705489.48486145</v>
      </c>
    </row>
    <row r="21" spans="1:17" s="459" customFormat="1" ht="48.75" customHeight="1">
      <c r="A21" s="455" t="s">
        <v>354</v>
      </c>
      <c r="B21" s="460" t="s">
        <v>160</v>
      </c>
      <c r="C21" s="463">
        <v>13194718.766128551</v>
      </c>
      <c r="D21" s="463">
        <v>0</v>
      </c>
      <c r="E21" s="463">
        <v>26936899.687450003</v>
      </c>
      <c r="F21" s="464">
        <v>40131618.453578554</v>
      </c>
      <c r="G21" s="463">
        <v>31126.693000000003</v>
      </c>
      <c r="H21" s="463">
        <v>20357935.469309997</v>
      </c>
      <c r="I21" s="463">
        <v>875484.38071000006</v>
      </c>
      <c r="J21" s="463">
        <v>0</v>
      </c>
      <c r="K21" s="464">
        <v>61396164.996598557</v>
      </c>
      <c r="L21" s="463">
        <v>8470429.9952199981</v>
      </c>
      <c r="M21" s="463">
        <v>382339.60017000005</v>
      </c>
      <c r="N21" s="463">
        <v>2679007.16237</v>
      </c>
      <c r="O21" s="464">
        <v>11531776.757759998</v>
      </c>
      <c r="P21" s="464">
        <v>72927941.75435856</v>
      </c>
    </row>
    <row r="22" spans="1:17" s="459" customFormat="1" ht="48.75" customHeight="1">
      <c r="A22" s="455"/>
      <c r="B22" s="467" t="s">
        <v>389</v>
      </c>
      <c r="C22" s="465"/>
      <c r="D22" s="465"/>
      <c r="E22" s="465"/>
      <c r="F22" s="466"/>
      <c r="G22" s="465"/>
      <c r="H22" s="465"/>
      <c r="I22" s="465"/>
      <c r="J22" s="465"/>
      <c r="K22" s="466"/>
      <c r="L22" s="465"/>
      <c r="M22" s="465"/>
      <c r="N22" s="465"/>
      <c r="O22" s="466"/>
      <c r="P22" s="466"/>
    </row>
    <row r="23" spans="1:17" s="459" customFormat="1" ht="36" customHeight="1">
      <c r="A23" s="455"/>
      <c r="B23" s="468" t="s">
        <v>391</v>
      </c>
      <c r="C23" s="461">
        <v>378891157.73853999</v>
      </c>
      <c r="D23" s="461">
        <v>4945743.75562</v>
      </c>
      <c r="E23" s="461">
        <v>40091778.078139998</v>
      </c>
      <c r="F23" s="462">
        <v>423928679.57229996</v>
      </c>
      <c r="G23" s="461">
        <v>14235362.502950003</v>
      </c>
      <c r="H23" s="461">
        <v>46087020.0057818</v>
      </c>
      <c r="I23" s="461">
        <v>3107628.0677300002</v>
      </c>
      <c r="J23" s="461">
        <v>4567371.4485900002</v>
      </c>
      <c r="K23" s="462">
        <v>491926061.59735179</v>
      </c>
      <c r="L23" s="461">
        <v>20104277.92368</v>
      </c>
      <c r="M23" s="461">
        <v>93164621.442859977</v>
      </c>
      <c r="N23" s="461">
        <v>8650070.911460001</v>
      </c>
      <c r="O23" s="462">
        <v>121918970.27799998</v>
      </c>
      <c r="P23" s="462">
        <v>613845031.87535179</v>
      </c>
    </row>
    <row r="24" spans="1:17" s="459" customFormat="1" ht="36" customHeight="1">
      <c r="A24" s="455"/>
      <c r="B24" s="468" t="s">
        <v>392</v>
      </c>
      <c r="C24" s="461">
        <v>1486694.39224</v>
      </c>
      <c r="D24" s="461">
        <v>0</v>
      </c>
      <c r="E24" s="461">
        <v>1445774.1318000001</v>
      </c>
      <c r="F24" s="462">
        <v>2932468.52404</v>
      </c>
      <c r="G24" s="461">
        <v>0</v>
      </c>
      <c r="H24" s="461">
        <v>0</v>
      </c>
      <c r="I24" s="461">
        <v>0</v>
      </c>
      <c r="J24" s="461">
        <v>0</v>
      </c>
      <c r="K24" s="462">
        <v>2932468.52404</v>
      </c>
      <c r="L24" s="461">
        <v>0</v>
      </c>
      <c r="M24" s="461">
        <v>0</v>
      </c>
      <c r="N24" s="461">
        <v>0</v>
      </c>
      <c r="O24" s="462">
        <v>0</v>
      </c>
      <c r="P24" s="462">
        <v>2932468.52404</v>
      </c>
    </row>
    <row r="25" spans="1:17" s="459" customFormat="1" ht="36" customHeight="1">
      <c r="A25" s="455"/>
      <c r="B25" s="468" t="s">
        <v>393</v>
      </c>
      <c r="C25" s="461">
        <v>9936750.4139390811</v>
      </c>
      <c r="D25" s="461">
        <v>14.204940000000001</v>
      </c>
      <c r="E25" s="461">
        <v>2465967.3854598971</v>
      </c>
      <c r="F25" s="462">
        <v>12402732.004338976</v>
      </c>
      <c r="G25" s="461">
        <v>1768.5465599999998</v>
      </c>
      <c r="H25" s="461">
        <v>618389.80651000002</v>
      </c>
      <c r="I25" s="461">
        <v>14255.375109999999</v>
      </c>
      <c r="J25" s="461">
        <v>218685.85013000001</v>
      </c>
      <c r="K25" s="462">
        <v>13255831.582648976</v>
      </c>
      <c r="L25" s="461">
        <v>588727.74503848096</v>
      </c>
      <c r="M25" s="461">
        <v>6634599.9834815189</v>
      </c>
      <c r="N25" s="461">
        <v>373140.60215858917</v>
      </c>
      <c r="O25" s="462">
        <v>7596468.3306785896</v>
      </c>
      <c r="P25" s="462">
        <v>20852299.913327567</v>
      </c>
    </row>
    <row r="26" spans="1:17" s="459" customFormat="1" ht="48.75" customHeight="1">
      <c r="A26" s="455" t="s">
        <v>355</v>
      </c>
      <c r="B26" s="469" t="s">
        <v>394</v>
      </c>
      <c r="C26" s="463">
        <v>370441101.71684086</v>
      </c>
      <c r="D26" s="463">
        <v>4945729.5506800003</v>
      </c>
      <c r="E26" s="463">
        <v>39071584.824480101</v>
      </c>
      <c r="F26" s="464">
        <v>414458416.09200096</v>
      </c>
      <c r="G26" s="463">
        <v>14233593.956390005</v>
      </c>
      <c r="H26" s="463">
        <v>45468630.199271798</v>
      </c>
      <c r="I26" s="463">
        <v>3093372.6926200003</v>
      </c>
      <c r="J26" s="463">
        <v>4348685.5984600009</v>
      </c>
      <c r="K26" s="464">
        <v>481602698.53874284</v>
      </c>
      <c r="L26" s="463">
        <v>19515550.17864152</v>
      </c>
      <c r="M26" s="463">
        <v>86530021.459378466</v>
      </c>
      <c r="N26" s="463">
        <v>8276930.3093014108</v>
      </c>
      <c r="O26" s="464">
        <v>114322501.94732137</v>
      </c>
      <c r="P26" s="464">
        <v>595925200.4860642</v>
      </c>
      <c r="Q26" s="470"/>
    </row>
    <row r="28" spans="1:17" ht="25.5" customHeight="1">
      <c r="C28" s="1147"/>
    </row>
  </sheetData>
  <protectedRanges>
    <protectedRange sqref="Q7:Q26" name="Range2"/>
    <protectedRange sqref="B1 C8:E10 C13:E15 C18:E20 G8:J10 G13:J15 G18:J20 L8:N10 L13:N15 L18:N20" name="ช่วง1"/>
  </protectedRanges>
  <mergeCells count="17">
    <mergeCell ref="H5:H6"/>
    <mergeCell ref="I5:I6"/>
    <mergeCell ref="M5:M6"/>
    <mergeCell ref="N5:N6"/>
    <mergeCell ref="O5:O6"/>
    <mergeCell ref="B1:C1"/>
    <mergeCell ref="B2:C2"/>
    <mergeCell ref="J5:J6"/>
    <mergeCell ref="K5:K6"/>
    <mergeCell ref="L5:L6"/>
    <mergeCell ref="B4:B6"/>
    <mergeCell ref="C4:K4"/>
    <mergeCell ref="L4:O4"/>
    <mergeCell ref="N3:P3"/>
    <mergeCell ref="P4:P6"/>
    <mergeCell ref="C5:F5"/>
    <mergeCell ref="G5:G6"/>
  </mergeCells>
  <pageMargins left="0.25" right="0.25" top="0.75" bottom="0.75" header="0.3" footer="0.3"/>
  <pageSetup paperSize="9" scale="46" orientation="landscape" horizontalDpi="300" verticalDpi="300" r:id="rId1"/>
  <headerFooter>
    <oddFooter>&amp;C23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  <pageSetUpPr fitToPage="1"/>
  </sheetPr>
  <dimension ref="A1:AA25"/>
  <sheetViews>
    <sheetView zoomScale="55" zoomScaleNormal="55" zoomScaleSheetLayoutView="55" workbookViewId="0">
      <pane xSplit="2" ySplit="5" topLeftCell="C6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1"/>
  <cols>
    <col min="1" max="1" width="38.85546875" style="77" bestFit="1" customWidth="1"/>
    <col min="2" max="2" width="30.85546875" style="77" hidden="1" customWidth="1"/>
    <col min="3" max="3" width="17.42578125" style="77" bestFit="1" customWidth="1"/>
    <col min="4" max="4" width="20.5703125" style="77" bestFit="1" customWidth="1"/>
    <col min="5" max="5" width="16.5703125" style="77" bestFit="1" customWidth="1"/>
    <col min="6" max="6" width="18.140625" style="77" bestFit="1" customWidth="1"/>
    <col min="7" max="7" width="18" style="77" customWidth="1"/>
    <col min="8" max="8" width="15.85546875" style="77" bestFit="1" customWidth="1"/>
    <col min="9" max="9" width="16.7109375" style="77" bestFit="1" customWidth="1"/>
    <col min="10" max="10" width="18.140625" style="77" bestFit="1" customWidth="1"/>
    <col min="11" max="11" width="17.5703125" style="77" bestFit="1" customWidth="1"/>
    <col min="12" max="12" width="18.140625" style="77" bestFit="1" customWidth="1"/>
    <col min="13" max="13" width="15.140625" style="77" bestFit="1" customWidth="1"/>
    <col min="14" max="14" width="18.42578125" style="77" bestFit="1" customWidth="1"/>
    <col min="15" max="15" width="19.28515625" style="77" bestFit="1" customWidth="1"/>
    <col min="16" max="16" width="16.7109375" style="77" bestFit="1" customWidth="1"/>
    <col min="17" max="17" width="18.140625" style="77" bestFit="1" customWidth="1"/>
    <col min="18" max="18" width="15.85546875" style="77" bestFit="1" customWidth="1"/>
    <col min="19" max="19" width="11.5703125" style="77" hidden="1" customWidth="1"/>
    <col min="20" max="20" width="14.85546875" style="77" bestFit="1" customWidth="1"/>
    <col min="21" max="21" width="17.85546875" style="77" bestFit="1" customWidth="1"/>
    <col min="22" max="22" width="18.140625" style="77" bestFit="1" customWidth="1"/>
    <col min="23" max="23" width="17.42578125" style="77" bestFit="1" customWidth="1"/>
    <col min="24" max="24" width="17.140625" style="77" bestFit="1" customWidth="1"/>
    <col min="25" max="25" width="20.5703125" style="77" bestFit="1" customWidth="1"/>
    <col min="26" max="26" width="16.7109375" style="77" bestFit="1" customWidth="1"/>
    <col min="27" max="27" width="19.42578125" style="77" bestFit="1" customWidth="1"/>
    <col min="28" max="28" width="10.28515625" style="77" bestFit="1" customWidth="1"/>
    <col min="29" max="29" width="11.28515625" style="77" customWidth="1"/>
    <col min="30" max="16384" width="9" style="77"/>
  </cols>
  <sheetData>
    <row r="1" spans="1:27" s="634" customFormat="1" ht="28.5">
      <c r="A1" s="1814" t="s">
        <v>819</v>
      </c>
      <c r="B1" s="1814"/>
      <c r="C1" s="1814"/>
      <c r="D1" s="1814"/>
      <c r="E1" s="1814"/>
    </row>
    <row r="2" spans="1:27" s="634" customFormat="1" ht="28.5">
      <c r="A2" s="1814" t="s">
        <v>880</v>
      </c>
      <c r="B2" s="1814"/>
      <c r="C2" s="1814"/>
      <c r="D2" s="1814"/>
      <c r="E2" s="1814"/>
    </row>
    <row r="3" spans="1:27">
      <c r="A3" s="730"/>
      <c r="B3" s="730"/>
      <c r="Y3" s="1815" t="s">
        <v>497</v>
      </c>
      <c r="Z3" s="1815"/>
      <c r="AA3" s="1815"/>
    </row>
    <row r="4" spans="1:27" s="820" customFormat="1" ht="51" customHeight="1">
      <c r="A4" s="1822" t="s">
        <v>0</v>
      </c>
      <c r="B4" s="819" t="s">
        <v>196</v>
      </c>
      <c r="C4" s="1816" t="s">
        <v>365</v>
      </c>
      <c r="D4" s="1816"/>
      <c r="E4" s="1816"/>
      <c r="F4" s="1816"/>
      <c r="G4" s="1816"/>
      <c r="H4" s="1816"/>
      <c r="I4" s="1816"/>
      <c r="J4" s="1816"/>
      <c r="K4" s="1816"/>
      <c r="L4" s="1816"/>
      <c r="M4" s="1816"/>
      <c r="N4" s="1816"/>
      <c r="O4" s="1816"/>
      <c r="P4" s="1816"/>
      <c r="Q4" s="1816"/>
      <c r="R4" s="1816"/>
      <c r="S4" s="1816"/>
      <c r="T4" s="1816"/>
      <c r="U4" s="1816"/>
      <c r="V4" s="1816"/>
      <c r="W4" s="1816"/>
      <c r="X4" s="1816"/>
      <c r="Y4" s="1817" t="s">
        <v>262</v>
      </c>
      <c r="Z4" s="1819" t="s">
        <v>369</v>
      </c>
      <c r="AA4" s="1817" t="s">
        <v>395</v>
      </c>
    </row>
    <row r="5" spans="1:27" s="820" customFormat="1" ht="51" customHeight="1">
      <c r="A5" s="1823"/>
      <c r="B5" s="821"/>
      <c r="C5" s="1533" t="s">
        <v>715</v>
      </c>
      <c r="D5" s="1533" t="s">
        <v>166</v>
      </c>
      <c r="E5" s="1533" t="s">
        <v>917</v>
      </c>
      <c r="F5" s="1533" t="s">
        <v>167</v>
      </c>
      <c r="G5" s="1533" t="s">
        <v>168</v>
      </c>
      <c r="H5" s="1533" t="s">
        <v>169</v>
      </c>
      <c r="I5" s="1533" t="s">
        <v>170</v>
      </c>
      <c r="J5" s="1533" t="s">
        <v>171</v>
      </c>
      <c r="K5" s="1533" t="s">
        <v>172</v>
      </c>
      <c r="L5" s="1533" t="s">
        <v>173</v>
      </c>
      <c r="M5" s="1533" t="s">
        <v>909</v>
      </c>
      <c r="N5" s="1533" t="s">
        <v>174</v>
      </c>
      <c r="O5" s="1533" t="s">
        <v>175</v>
      </c>
      <c r="P5" s="1534" t="s">
        <v>176</v>
      </c>
      <c r="Q5" s="1533" t="s">
        <v>177</v>
      </c>
      <c r="R5" s="1533" t="s">
        <v>178</v>
      </c>
      <c r="S5" s="1533" t="s">
        <v>179</v>
      </c>
      <c r="T5" s="1533" t="s">
        <v>714</v>
      </c>
      <c r="U5" s="1533" t="s">
        <v>180</v>
      </c>
      <c r="V5" s="1533" t="s">
        <v>181</v>
      </c>
      <c r="W5" s="1533" t="s">
        <v>182</v>
      </c>
      <c r="X5" s="1533" t="s">
        <v>916</v>
      </c>
      <c r="Y5" s="1818"/>
      <c r="Z5" s="1820"/>
      <c r="AA5" s="1821"/>
    </row>
    <row r="6" spans="1:27" s="824" customFormat="1" ht="57" customHeight="1">
      <c r="A6" s="822" t="s">
        <v>366</v>
      </c>
      <c r="B6" s="823" t="s">
        <v>370</v>
      </c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6"/>
      <c r="Z6" s="635"/>
      <c r="AA6" s="636"/>
    </row>
    <row r="7" spans="1:27" s="824" customFormat="1" ht="51" customHeight="1">
      <c r="A7" s="825" t="s">
        <v>371</v>
      </c>
      <c r="B7" s="826" t="s">
        <v>372</v>
      </c>
      <c r="C7" s="637">
        <v>1551461.5257100002</v>
      </c>
      <c r="D7" s="637">
        <v>21820836.995680001</v>
      </c>
      <c r="E7" s="637">
        <v>274282.62682</v>
      </c>
      <c r="F7" s="637">
        <v>6131151.3351800004</v>
      </c>
      <c r="G7" s="637">
        <v>5158586.8302499996</v>
      </c>
      <c r="H7" s="637">
        <v>379.70400000000001</v>
      </c>
      <c r="I7" s="637">
        <v>1037325.5373099999</v>
      </c>
      <c r="J7" s="637">
        <v>14248462.665460002</v>
      </c>
      <c r="K7" s="637">
        <v>2523266.5542900204</v>
      </c>
      <c r="L7" s="637">
        <v>8571249.0952199977</v>
      </c>
      <c r="M7" s="637">
        <v>76047.219150000019</v>
      </c>
      <c r="N7" s="637">
        <v>11011045.73195</v>
      </c>
      <c r="O7" s="637">
        <v>2068480.42659</v>
      </c>
      <c r="P7" s="637">
        <v>317908.12043999997</v>
      </c>
      <c r="Q7" s="637">
        <v>6179732.7975399997</v>
      </c>
      <c r="R7" s="637">
        <v>6413.1165899999996</v>
      </c>
      <c r="S7" s="637">
        <v>0</v>
      </c>
      <c r="T7" s="637">
        <v>87500.335090000008</v>
      </c>
      <c r="U7" s="637">
        <v>1321550.65909</v>
      </c>
      <c r="V7" s="637">
        <v>10337510.10853</v>
      </c>
      <c r="W7" s="637">
        <v>2063123.2927899999</v>
      </c>
      <c r="X7" s="637">
        <v>1384842.95013</v>
      </c>
      <c r="Y7" s="638">
        <v>96171157.627810001</v>
      </c>
      <c r="Z7" s="637">
        <v>0</v>
      </c>
      <c r="AA7" s="638">
        <v>96171157.627810001</v>
      </c>
    </row>
    <row r="8" spans="1:27" s="827" customFormat="1" ht="51" customHeight="1">
      <c r="A8" s="825" t="s">
        <v>373</v>
      </c>
      <c r="B8" s="826" t="s">
        <v>374</v>
      </c>
      <c r="C8" s="637">
        <v>0</v>
      </c>
      <c r="D8" s="637">
        <v>0</v>
      </c>
      <c r="E8" s="637">
        <v>0</v>
      </c>
      <c r="F8" s="637">
        <v>0</v>
      </c>
      <c r="G8" s="637">
        <v>0</v>
      </c>
      <c r="H8" s="637">
        <v>0</v>
      </c>
      <c r="I8" s="637">
        <v>0</v>
      </c>
      <c r="J8" s="637">
        <v>0</v>
      </c>
      <c r="K8" s="637">
        <v>0</v>
      </c>
      <c r="L8" s="637">
        <v>0</v>
      </c>
      <c r="M8" s="637">
        <v>0</v>
      </c>
      <c r="N8" s="637">
        <v>6186.7800900000002</v>
      </c>
      <c r="O8" s="637">
        <v>0</v>
      </c>
      <c r="P8" s="637">
        <v>0</v>
      </c>
      <c r="Q8" s="637">
        <v>0</v>
      </c>
      <c r="R8" s="637">
        <v>0</v>
      </c>
      <c r="S8" s="637">
        <v>0</v>
      </c>
      <c r="T8" s="637">
        <v>0</v>
      </c>
      <c r="U8" s="637">
        <v>61.759440000000005</v>
      </c>
      <c r="V8" s="637">
        <v>144.55076</v>
      </c>
      <c r="W8" s="637">
        <v>0</v>
      </c>
      <c r="X8" s="637">
        <v>0</v>
      </c>
      <c r="Y8" s="638">
        <v>6393.0902900000001</v>
      </c>
      <c r="Z8" s="637">
        <v>1386006.0128900001</v>
      </c>
      <c r="AA8" s="638">
        <v>1392399.1031800001</v>
      </c>
    </row>
    <row r="9" spans="1:27" s="827" customFormat="1" ht="51" customHeight="1">
      <c r="A9" s="825" t="s">
        <v>375</v>
      </c>
      <c r="B9" s="826" t="s">
        <v>376</v>
      </c>
      <c r="C9" s="637">
        <v>36981.753070000006</v>
      </c>
      <c r="D9" s="637">
        <v>3353409.5508300001</v>
      </c>
      <c r="E9" s="637">
        <v>1016.39755</v>
      </c>
      <c r="F9" s="637">
        <v>203874.04397</v>
      </c>
      <c r="G9" s="637">
        <v>479696.76255999983</v>
      </c>
      <c r="H9" s="637">
        <v>0</v>
      </c>
      <c r="I9" s="637">
        <v>11964.51751</v>
      </c>
      <c r="J9" s="637">
        <v>603052.85052999994</v>
      </c>
      <c r="K9" s="637">
        <v>137158.54266000001</v>
      </c>
      <c r="L9" s="637">
        <v>57760.237970000002</v>
      </c>
      <c r="M9" s="637">
        <v>5882.2214400000003</v>
      </c>
      <c r="N9" s="637">
        <v>563473.52141593851</v>
      </c>
      <c r="O9" s="637">
        <v>40296.432860000001</v>
      </c>
      <c r="P9" s="637">
        <v>-87427.970570000005</v>
      </c>
      <c r="Q9" s="637">
        <v>93695.80223999999</v>
      </c>
      <c r="R9" s="637">
        <v>0</v>
      </c>
      <c r="S9" s="637">
        <v>0</v>
      </c>
      <c r="T9" s="637">
        <v>29401.88465</v>
      </c>
      <c r="U9" s="637">
        <v>164285.78685999999</v>
      </c>
      <c r="V9" s="637">
        <v>34221.42555</v>
      </c>
      <c r="W9" s="637">
        <v>67653.797489999997</v>
      </c>
      <c r="X9" s="637">
        <v>29210.331849999995</v>
      </c>
      <c r="Y9" s="638">
        <v>5825607.8904359387</v>
      </c>
      <c r="Z9" s="637">
        <v>6707.2345999999998</v>
      </c>
      <c r="AA9" s="638">
        <v>5832315.1250359388</v>
      </c>
    </row>
    <row r="10" spans="1:27" s="827" customFormat="1" ht="57" customHeight="1">
      <c r="A10" s="825" t="s">
        <v>377</v>
      </c>
      <c r="B10" s="826" t="s">
        <v>378</v>
      </c>
      <c r="C10" s="639">
        <v>1514479.7726400001</v>
      </c>
      <c r="D10" s="639">
        <v>18467427.444850001</v>
      </c>
      <c r="E10" s="639">
        <v>273266.22927000001</v>
      </c>
      <c r="F10" s="639">
        <v>5927277.2912100004</v>
      </c>
      <c r="G10" s="639">
        <v>4678890.0676899999</v>
      </c>
      <c r="H10" s="639">
        <v>379.70400000000001</v>
      </c>
      <c r="I10" s="639">
        <v>1025361.0197999999</v>
      </c>
      <c r="J10" s="639">
        <v>13645409.814930001</v>
      </c>
      <c r="K10" s="639">
        <v>2386108.0116300206</v>
      </c>
      <c r="L10" s="639">
        <v>8513488.8572499976</v>
      </c>
      <c r="M10" s="639">
        <v>70164.997710000025</v>
      </c>
      <c r="N10" s="639">
        <v>10453758.990624063</v>
      </c>
      <c r="O10" s="639">
        <v>2028183.99373</v>
      </c>
      <c r="P10" s="639">
        <v>405336.09100999997</v>
      </c>
      <c r="Q10" s="639">
        <v>6086036.9952999996</v>
      </c>
      <c r="R10" s="639">
        <v>6413.1165899999996</v>
      </c>
      <c r="S10" s="639">
        <v>0</v>
      </c>
      <c r="T10" s="639">
        <v>58098.450440000008</v>
      </c>
      <c r="U10" s="639">
        <v>1157326.63167</v>
      </c>
      <c r="V10" s="639">
        <v>10303433.233739998</v>
      </c>
      <c r="W10" s="639">
        <v>1995469.4952999998</v>
      </c>
      <c r="X10" s="639">
        <v>1355632.6182800001</v>
      </c>
      <c r="Y10" s="640">
        <v>90351942.827664062</v>
      </c>
      <c r="Z10" s="639">
        <v>1379298.77829</v>
      </c>
      <c r="AA10" s="640">
        <v>91731241.605954066</v>
      </c>
    </row>
    <row r="11" spans="1:27" s="827" customFormat="1" ht="57" customHeight="1">
      <c r="A11" s="828" t="s">
        <v>367</v>
      </c>
      <c r="B11" s="823" t="s">
        <v>379</v>
      </c>
      <c r="C11" s="637"/>
      <c r="D11" s="637"/>
      <c r="E11" s="637"/>
      <c r="F11" s="637"/>
      <c r="G11" s="637"/>
      <c r="H11" s="637"/>
      <c r="I11" s="637"/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  <c r="Y11" s="638"/>
      <c r="Z11" s="637"/>
      <c r="AA11" s="638"/>
    </row>
    <row r="12" spans="1:27" s="827" customFormat="1" ht="53.25" customHeight="1">
      <c r="A12" s="825" t="s">
        <v>380</v>
      </c>
      <c r="B12" s="826" t="s">
        <v>372</v>
      </c>
      <c r="C12" s="637">
        <v>3838498.7464999999</v>
      </c>
      <c r="D12" s="637">
        <v>118417281.18299</v>
      </c>
      <c r="E12" s="637">
        <v>573283.49491999997</v>
      </c>
      <c r="F12" s="637">
        <v>25436920.001249991</v>
      </c>
      <c r="G12" s="637">
        <v>29454757.927840002</v>
      </c>
      <c r="H12" s="637">
        <v>50654.741289999998</v>
      </c>
      <c r="I12" s="637">
        <v>901475.45184999995</v>
      </c>
      <c r="J12" s="637">
        <v>57115218.573600002</v>
      </c>
      <c r="K12" s="637">
        <v>3573682.8287617881</v>
      </c>
      <c r="L12" s="637">
        <v>37432084.359530002</v>
      </c>
      <c r="M12" s="637">
        <v>236973.60091000004</v>
      </c>
      <c r="N12" s="637">
        <v>49289564.029600002</v>
      </c>
      <c r="O12" s="637">
        <v>11759319.510280002</v>
      </c>
      <c r="P12" s="637">
        <v>2749314.0724599999</v>
      </c>
      <c r="Q12" s="637">
        <v>16169775.193730002</v>
      </c>
      <c r="R12" s="637">
        <v>157953.23661999998</v>
      </c>
      <c r="S12" s="637">
        <v>0</v>
      </c>
      <c r="T12" s="637">
        <v>191257.96133999998</v>
      </c>
      <c r="U12" s="637">
        <v>2826450.0521800001</v>
      </c>
      <c r="V12" s="637">
        <v>72707878.926740006</v>
      </c>
      <c r="W12" s="637">
        <v>6778088.4767099991</v>
      </c>
      <c r="X12" s="637">
        <v>3380010.6392200002</v>
      </c>
      <c r="Y12" s="638">
        <v>443040443.00832182</v>
      </c>
      <c r="Z12" s="637">
        <v>0</v>
      </c>
      <c r="AA12" s="638">
        <v>443040443.00832182</v>
      </c>
    </row>
    <row r="13" spans="1:27" s="827" customFormat="1" ht="53.25" customHeight="1">
      <c r="A13" s="825" t="s">
        <v>381</v>
      </c>
      <c r="B13" s="826" t="s">
        <v>374</v>
      </c>
      <c r="C13" s="637">
        <v>0</v>
      </c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6434.4659599999995</v>
      </c>
      <c r="K13" s="637">
        <v>0</v>
      </c>
      <c r="L13" s="637">
        <v>0</v>
      </c>
      <c r="M13" s="637">
        <v>0</v>
      </c>
      <c r="N13" s="637">
        <v>2879.5281900000004</v>
      </c>
      <c r="O13" s="637">
        <v>0</v>
      </c>
      <c r="P13" s="637">
        <v>0</v>
      </c>
      <c r="Q13" s="637">
        <v>0</v>
      </c>
      <c r="R13" s="637">
        <v>0</v>
      </c>
      <c r="S13" s="637">
        <v>0</v>
      </c>
      <c r="T13" s="637">
        <v>0</v>
      </c>
      <c r="U13" s="637">
        <v>997.52043999999989</v>
      </c>
      <c r="V13" s="637">
        <v>2338.5678600000001</v>
      </c>
      <c r="W13" s="637">
        <v>0</v>
      </c>
      <c r="X13" s="637">
        <v>0</v>
      </c>
      <c r="Y13" s="638">
        <v>12650.082450000002</v>
      </c>
      <c r="Z13" s="637">
        <v>1527419.3384099999</v>
      </c>
      <c r="AA13" s="638">
        <v>1540069.42086</v>
      </c>
    </row>
    <row r="14" spans="1:27" s="827" customFormat="1" ht="53.25" customHeight="1">
      <c r="A14" s="825" t="s">
        <v>382</v>
      </c>
      <c r="B14" s="826" t="s">
        <v>376</v>
      </c>
      <c r="C14" s="637">
        <v>102047.84230999999</v>
      </c>
      <c r="D14" s="637">
        <v>6499244.5408799993</v>
      </c>
      <c r="E14" s="637">
        <v>2584.1660400000001</v>
      </c>
      <c r="F14" s="637">
        <v>798365.18082000001</v>
      </c>
      <c r="G14" s="637">
        <v>901375.82104999991</v>
      </c>
      <c r="H14" s="637">
        <v>0</v>
      </c>
      <c r="I14" s="637">
        <v>108494.19372999998</v>
      </c>
      <c r="J14" s="637">
        <v>730532.45681999996</v>
      </c>
      <c r="K14" s="637">
        <v>1153416.8023999999</v>
      </c>
      <c r="L14" s="637">
        <v>213318.69458000001</v>
      </c>
      <c r="M14" s="637">
        <v>6037.0958099999998</v>
      </c>
      <c r="N14" s="637">
        <v>1844684.9910501791</v>
      </c>
      <c r="O14" s="637">
        <v>151481.75122000001</v>
      </c>
      <c r="P14" s="637">
        <v>-74184.180239999987</v>
      </c>
      <c r="Q14" s="637">
        <v>142739.88717</v>
      </c>
      <c r="R14" s="637">
        <v>0</v>
      </c>
      <c r="S14" s="637">
        <v>0</v>
      </c>
      <c r="T14" s="637">
        <v>45545.040509999999</v>
      </c>
      <c r="U14" s="637">
        <v>149123.17316999999</v>
      </c>
      <c r="V14" s="637">
        <v>159236.18766</v>
      </c>
      <c r="W14" s="637">
        <v>364578.60664000001</v>
      </c>
      <c r="X14" s="637">
        <v>0</v>
      </c>
      <c r="Y14" s="638">
        <v>13298622.251620179</v>
      </c>
      <c r="Z14" s="637">
        <v>15873.051809999999</v>
      </c>
      <c r="AA14" s="638">
        <v>13314495.303430179</v>
      </c>
    </row>
    <row r="15" spans="1:27" s="827" customFormat="1" ht="57" customHeight="1">
      <c r="A15" s="825" t="s">
        <v>383</v>
      </c>
      <c r="B15" s="826" t="s">
        <v>378</v>
      </c>
      <c r="C15" s="639">
        <v>3736450.9041899997</v>
      </c>
      <c r="D15" s="639">
        <v>111918036.64211001</v>
      </c>
      <c r="E15" s="639">
        <v>570699.32887999993</v>
      </c>
      <c r="F15" s="639">
        <v>24638554.820429992</v>
      </c>
      <c r="G15" s="639">
        <v>28553382.106790002</v>
      </c>
      <c r="H15" s="639">
        <v>50654.741289999998</v>
      </c>
      <c r="I15" s="639">
        <v>792981.25812000001</v>
      </c>
      <c r="J15" s="639">
        <v>56391120.582740009</v>
      </c>
      <c r="K15" s="639">
        <v>2420266.0263617882</v>
      </c>
      <c r="L15" s="639">
        <v>37218765.664949998</v>
      </c>
      <c r="M15" s="639">
        <v>230936.50510000004</v>
      </c>
      <c r="N15" s="639">
        <v>47447758.566739827</v>
      </c>
      <c r="O15" s="639">
        <v>11607837.759060001</v>
      </c>
      <c r="P15" s="639">
        <v>2823498.2527000001</v>
      </c>
      <c r="Q15" s="639">
        <v>16027035.306560002</v>
      </c>
      <c r="R15" s="639">
        <v>157953.23661999998</v>
      </c>
      <c r="S15" s="639">
        <v>0</v>
      </c>
      <c r="T15" s="639">
        <v>145712.92082999999</v>
      </c>
      <c r="U15" s="639">
        <v>2678324.3994500004</v>
      </c>
      <c r="V15" s="639">
        <v>72550981.306940019</v>
      </c>
      <c r="W15" s="639">
        <v>6413509.8700699992</v>
      </c>
      <c r="X15" s="639">
        <v>3380010.6392200002</v>
      </c>
      <c r="Y15" s="640">
        <v>429754470.83915162</v>
      </c>
      <c r="Z15" s="639">
        <v>1511546.2865999998</v>
      </c>
      <c r="AA15" s="640">
        <v>431266017.12575161</v>
      </c>
    </row>
    <row r="16" spans="1:27" s="827" customFormat="1" ht="57" customHeight="1">
      <c r="A16" s="828" t="s">
        <v>368</v>
      </c>
      <c r="B16" s="823" t="s">
        <v>384</v>
      </c>
      <c r="C16" s="637"/>
      <c r="D16" s="637"/>
      <c r="E16" s="637"/>
      <c r="F16" s="637"/>
      <c r="G16" s="637"/>
      <c r="H16" s="637"/>
      <c r="I16" s="637"/>
      <c r="J16" s="637"/>
      <c r="K16" s="637"/>
      <c r="L16" s="637"/>
      <c r="M16" s="637"/>
      <c r="N16" s="637"/>
      <c r="O16" s="637"/>
      <c r="P16" s="637"/>
      <c r="Q16" s="637"/>
      <c r="R16" s="637"/>
      <c r="S16" s="637"/>
      <c r="T16" s="637"/>
      <c r="U16" s="637"/>
      <c r="V16" s="637"/>
      <c r="W16" s="637"/>
      <c r="X16" s="637"/>
      <c r="Y16" s="638"/>
      <c r="Z16" s="637"/>
      <c r="AA16" s="638"/>
    </row>
    <row r="17" spans="1:27" s="827" customFormat="1" ht="53.25" customHeight="1">
      <c r="A17" s="825" t="s">
        <v>385</v>
      </c>
      <c r="B17" s="826" t="s">
        <v>372</v>
      </c>
      <c r="C17" s="637">
        <v>1216164.4369999999</v>
      </c>
      <c r="D17" s="637">
        <v>17208190.81975</v>
      </c>
      <c r="E17" s="637">
        <v>364573</v>
      </c>
      <c r="F17" s="637">
        <v>500366.68781000003</v>
      </c>
      <c r="G17" s="637">
        <v>1148399.317</v>
      </c>
      <c r="H17" s="637">
        <v>0</v>
      </c>
      <c r="I17" s="637">
        <v>2900628.54207</v>
      </c>
      <c r="J17" s="637">
        <v>9691866.8922700007</v>
      </c>
      <c r="K17" s="637">
        <v>4155455.096619999</v>
      </c>
      <c r="L17" s="637">
        <v>4017720.2906900002</v>
      </c>
      <c r="M17" s="637">
        <v>0</v>
      </c>
      <c r="N17" s="637">
        <v>12676122.629389999</v>
      </c>
      <c r="O17" s="637">
        <v>631580.45571999997</v>
      </c>
      <c r="P17" s="637">
        <v>255028.88124999998</v>
      </c>
      <c r="Q17" s="637">
        <v>4456883.3690400003</v>
      </c>
      <c r="R17" s="637">
        <v>322074.02260999999</v>
      </c>
      <c r="S17" s="637">
        <v>0</v>
      </c>
      <c r="T17" s="637">
        <v>182811.39800000002</v>
      </c>
      <c r="U17" s="637">
        <v>6742948.0360000003</v>
      </c>
      <c r="V17" s="637">
        <v>7518718.8600000003</v>
      </c>
      <c r="W17" s="637">
        <v>420545.08399999997</v>
      </c>
      <c r="X17" s="637">
        <v>223353.42</v>
      </c>
      <c r="Y17" s="638">
        <v>74633431.239220008</v>
      </c>
      <c r="Z17" s="637">
        <v>0</v>
      </c>
      <c r="AA17" s="638">
        <v>74633431.239220008</v>
      </c>
    </row>
    <row r="18" spans="1:27" s="827" customFormat="1" ht="53.25" customHeight="1">
      <c r="A18" s="825" t="s">
        <v>386</v>
      </c>
      <c r="B18" s="826" t="s">
        <v>374</v>
      </c>
      <c r="C18" s="637">
        <v>0</v>
      </c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  <c r="N18" s="637">
        <v>0</v>
      </c>
      <c r="O18" s="637">
        <v>0</v>
      </c>
      <c r="P18" s="637">
        <v>0</v>
      </c>
      <c r="Q18" s="637">
        <v>0</v>
      </c>
      <c r="R18" s="637">
        <v>0</v>
      </c>
      <c r="S18" s="637">
        <v>0</v>
      </c>
      <c r="T18" s="637">
        <v>0</v>
      </c>
      <c r="U18" s="637">
        <v>0</v>
      </c>
      <c r="V18" s="637">
        <v>0</v>
      </c>
      <c r="W18" s="637">
        <v>0</v>
      </c>
      <c r="X18" s="637">
        <v>0</v>
      </c>
      <c r="Y18" s="638">
        <v>0</v>
      </c>
      <c r="Z18" s="637">
        <v>0</v>
      </c>
      <c r="AA18" s="638">
        <v>0</v>
      </c>
    </row>
    <row r="19" spans="1:27" s="827" customFormat="1" ht="53.25" customHeight="1">
      <c r="A19" s="825" t="s">
        <v>387</v>
      </c>
      <c r="B19" s="826" t="s">
        <v>376</v>
      </c>
      <c r="C19" s="637">
        <v>0</v>
      </c>
      <c r="D19" s="637">
        <v>0</v>
      </c>
      <c r="E19" s="637">
        <v>0</v>
      </c>
      <c r="F19" s="637">
        <v>26942.756440000001</v>
      </c>
      <c r="G19" s="637">
        <v>249361.72607</v>
      </c>
      <c r="H19" s="637">
        <v>0</v>
      </c>
      <c r="I19" s="637">
        <v>388757.36233999999</v>
      </c>
      <c r="J19" s="637">
        <v>24127.290729999997</v>
      </c>
      <c r="K19" s="637">
        <v>165156.44146</v>
      </c>
      <c r="L19" s="637">
        <v>78318.805810000005</v>
      </c>
      <c r="M19" s="637">
        <v>0</v>
      </c>
      <c r="N19" s="637">
        <v>477743.09872144985</v>
      </c>
      <c r="O19" s="637">
        <v>0</v>
      </c>
      <c r="P19" s="637">
        <v>300.14811000000003</v>
      </c>
      <c r="Q19" s="637">
        <v>72314.918609999993</v>
      </c>
      <c r="R19" s="637">
        <v>18910.073109999998</v>
      </c>
      <c r="S19" s="637">
        <v>0</v>
      </c>
      <c r="T19" s="637">
        <v>11621.41308</v>
      </c>
      <c r="U19" s="637">
        <v>101066.89608999999</v>
      </c>
      <c r="V19" s="637">
        <v>85143.722890000005</v>
      </c>
      <c r="W19" s="637">
        <v>5160.5569999999998</v>
      </c>
      <c r="X19" s="637">
        <v>564.27440000000001</v>
      </c>
      <c r="Y19" s="638">
        <v>1705489.48486145</v>
      </c>
      <c r="Z19" s="637">
        <v>0</v>
      </c>
      <c r="AA19" s="638">
        <v>1705489.48486145</v>
      </c>
    </row>
    <row r="20" spans="1:27" s="827" customFormat="1" ht="57" customHeight="1">
      <c r="A20" s="825" t="s">
        <v>388</v>
      </c>
      <c r="B20" s="826" t="s">
        <v>378</v>
      </c>
      <c r="C20" s="639">
        <v>1216164.4369999999</v>
      </c>
      <c r="D20" s="639">
        <v>17208190.81975</v>
      </c>
      <c r="E20" s="639">
        <v>364573</v>
      </c>
      <c r="F20" s="639">
        <v>473423.93137000001</v>
      </c>
      <c r="G20" s="639">
        <v>899037.59093000006</v>
      </c>
      <c r="H20" s="639">
        <v>0</v>
      </c>
      <c r="I20" s="639">
        <v>2511871.17973</v>
      </c>
      <c r="J20" s="639">
        <v>9667739.6015400011</v>
      </c>
      <c r="K20" s="639">
        <v>3990298.6551599992</v>
      </c>
      <c r="L20" s="639">
        <v>3939401.4848800004</v>
      </c>
      <c r="M20" s="639">
        <v>0</v>
      </c>
      <c r="N20" s="639">
        <v>12198379.530668549</v>
      </c>
      <c r="O20" s="639">
        <v>631580.45571999997</v>
      </c>
      <c r="P20" s="639">
        <v>254728.73313999997</v>
      </c>
      <c r="Q20" s="639">
        <v>4384568.4504300002</v>
      </c>
      <c r="R20" s="639">
        <v>303163.94949999999</v>
      </c>
      <c r="S20" s="639">
        <v>0</v>
      </c>
      <c r="T20" s="639">
        <v>171189.98492000002</v>
      </c>
      <c r="U20" s="639">
        <v>6641881.1399100004</v>
      </c>
      <c r="V20" s="639">
        <v>7433575.1371100005</v>
      </c>
      <c r="W20" s="639">
        <v>415384.527</v>
      </c>
      <c r="X20" s="639">
        <v>222789.14560000002</v>
      </c>
      <c r="Y20" s="640">
        <v>72927941.754358545</v>
      </c>
      <c r="Z20" s="639">
        <v>0</v>
      </c>
      <c r="AA20" s="640">
        <v>72927941.754358545</v>
      </c>
    </row>
    <row r="21" spans="1:27" s="827" customFormat="1" ht="57" customHeight="1">
      <c r="A21" s="828" t="s">
        <v>977</v>
      </c>
      <c r="B21" s="823" t="s">
        <v>390</v>
      </c>
      <c r="C21" s="637"/>
      <c r="D21" s="637"/>
      <c r="E21" s="637"/>
      <c r="F21" s="637"/>
      <c r="G21" s="637"/>
      <c r="H21" s="637"/>
      <c r="I21" s="637"/>
      <c r="J21" s="637"/>
      <c r="K21" s="637"/>
      <c r="L21" s="637"/>
      <c r="M21" s="637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  <c r="Y21" s="638"/>
      <c r="Z21" s="637"/>
      <c r="AA21" s="638"/>
    </row>
    <row r="22" spans="1:27" s="827" customFormat="1" ht="53.25" customHeight="1">
      <c r="A22" s="825" t="s">
        <v>391</v>
      </c>
      <c r="B22" s="826" t="s">
        <v>372</v>
      </c>
      <c r="C22" s="637">
        <v>6606124.70921</v>
      </c>
      <c r="D22" s="637">
        <v>157446308.99842</v>
      </c>
      <c r="E22" s="637">
        <v>1212139.1217399999</v>
      </c>
      <c r="F22" s="637">
        <v>32068438.024239991</v>
      </c>
      <c r="G22" s="637">
        <v>35761744.075090006</v>
      </c>
      <c r="H22" s="637">
        <v>51034.445289999996</v>
      </c>
      <c r="I22" s="637">
        <v>4839429.5312299998</v>
      </c>
      <c r="J22" s="637">
        <v>81055548.131329998</v>
      </c>
      <c r="K22" s="637">
        <v>10252404.479671808</v>
      </c>
      <c r="L22" s="637">
        <v>50021053.745439999</v>
      </c>
      <c r="M22" s="637">
        <v>313020.82006000006</v>
      </c>
      <c r="N22" s="637">
        <v>72976732.390939996</v>
      </c>
      <c r="O22" s="637">
        <v>14459380.392590001</v>
      </c>
      <c r="P22" s="637">
        <v>3322251.0741500002</v>
      </c>
      <c r="Q22" s="637">
        <v>26806391.360310003</v>
      </c>
      <c r="R22" s="637">
        <v>486440.37581999996</v>
      </c>
      <c r="S22" s="637">
        <v>0</v>
      </c>
      <c r="T22" s="637">
        <v>461569.69443000003</v>
      </c>
      <c r="U22" s="637">
        <v>10890948.747269999</v>
      </c>
      <c r="V22" s="637">
        <v>90564107.895270005</v>
      </c>
      <c r="W22" s="637">
        <v>9261756.8534999993</v>
      </c>
      <c r="X22" s="637">
        <v>4988207.0093499999</v>
      </c>
      <c r="Y22" s="638">
        <v>613845031.87535191</v>
      </c>
      <c r="Z22" s="637">
        <v>0</v>
      </c>
      <c r="AA22" s="638">
        <v>613845031.87535191</v>
      </c>
    </row>
    <row r="23" spans="1:27" s="827" customFormat="1" ht="53.25" customHeight="1">
      <c r="A23" s="825" t="s">
        <v>392</v>
      </c>
      <c r="B23" s="826" t="s">
        <v>374</v>
      </c>
      <c r="C23" s="637">
        <v>0</v>
      </c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6434.4659599999995</v>
      </c>
      <c r="K23" s="637">
        <v>0</v>
      </c>
      <c r="L23" s="637">
        <v>0</v>
      </c>
      <c r="M23" s="637">
        <v>0</v>
      </c>
      <c r="N23" s="637">
        <v>9066.3082800000011</v>
      </c>
      <c r="O23" s="637">
        <v>0</v>
      </c>
      <c r="P23" s="637">
        <v>0</v>
      </c>
      <c r="Q23" s="637">
        <v>0</v>
      </c>
      <c r="R23" s="637">
        <v>0</v>
      </c>
      <c r="S23" s="637">
        <v>0</v>
      </c>
      <c r="T23" s="637">
        <v>0</v>
      </c>
      <c r="U23" s="637">
        <v>1059.2798799999998</v>
      </c>
      <c r="V23" s="637">
        <v>2483.1186200000002</v>
      </c>
      <c r="W23" s="637">
        <v>0</v>
      </c>
      <c r="X23" s="637">
        <v>0</v>
      </c>
      <c r="Y23" s="638">
        <v>19043.172740000002</v>
      </c>
      <c r="Z23" s="637">
        <v>2913425.3513000002</v>
      </c>
      <c r="AA23" s="638">
        <v>2932468.52404</v>
      </c>
    </row>
    <row r="24" spans="1:27" s="824" customFormat="1" ht="53.25" customHeight="1">
      <c r="A24" s="825" t="s">
        <v>393</v>
      </c>
      <c r="B24" s="826" t="s">
        <v>376</v>
      </c>
      <c r="C24" s="637">
        <v>139029.59538000001</v>
      </c>
      <c r="D24" s="637">
        <v>9852654.0917099994</v>
      </c>
      <c r="E24" s="637">
        <v>3600.5635900000002</v>
      </c>
      <c r="F24" s="637">
        <v>1029181.98123</v>
      </c>
      <c r="G24" s="637">
        <v>1630434.3096799997</v>
      </c>
      <c r="H24" s="637">
        <v>0</v>
      </c>
      <c r="I24" s="637">
        <v>509216.07357999997</v>
      </c>
      <c r="J24" s="637">
        <v>1357712.5980799999</v>
      </c>
      <c r="K24" s="637">
        <v>1455731.7865200001</v>
      </c>
      <c r="L24" s="637">
        <v>349397.73836000002</v>
      </c>
      <c r="M24" s="637">
        <v>11919.31725</v>
      </c>
      <c r="N24" s="637">
        <v>2885901.6111875675</v>
      </c>
      <c r="O24" s="637">
        <v>191778.18408000001</v>
      </c>
      <c r="P24" s="637">
        <v>-161312.00269999998</v>
      </c>
      <c r="Q24" s="637">
        <v>308750.60801999999</v>
      </c>
      <c r="R24" s="637">
        <v>18910.073109999998</v>
      </c>
      <c r="S24" s="637">
        <v>0</v>
      </c>
      <c r="T24" s="637">
        <v>86568.338239999997</v>
      </c>
      <c r="U24" s="637">
        <v>414475.85611999995</v>
      </c>
      <c r="V24" s="637">
        <v>278601.33609999996</v>
      </c>
      <c r="W24" s="637">
        <v>437392.96113000001</v>
      </c>
      <c r="X24" s="637">
        <v>29774.606249999993</v>
      </c>
      <c r="Y24" s="638">
        <v>20829719.626917571</v>
      </c>
      <c r="Z24" s="637">
        <v>22580.286410000001</v>
      </c>
      <c r="AA24" s="638">
        <v>20852299.913327571</v>
      </c>
    </row>
    <row r="25" spans="1:27" s="824" customFormat="1" ht="57" customHeight="1">
      <c r="A25" s="829" t="s">
        <v>394</v>
      </c>
      <c r="B25" s="830" t="s">
        <v>378</v>
      </c>
      <c r="C25" s="639">
        <v>6467095.1138300002</v>
      </c>
      <c r="D25" s="639">
        <v>147593654.90671</v>
      </c>
      <c r="E25" s="639">
        <v>1208538.5581499999</v>
      </c>
      <c r="F25" s="639">
        <v>31039256.043009989</v>
      </c>
      <c r="G25" s="639">
        <v>34131309.765410006</v>
      </c>
      <c r="H25" s="639">
        <v>51034.445289999996</v>
      </c>
      <c r="I25" s="639">
        <v>4330213.4576500002</v>
      </c>
      <c r="J25" s="639">
        <v>79704269.99921</v>
      </c>
      <c r="K25" s="639">
        <v>8796672.6931518074</v>
      </c>
      <c r="L25" s="639">
        <v>49671656.007079996</v>
      </c>
      <c r="M25" s="639">
        <v>301101.50281000003</v>
      </c>
      <c r="N25" s="639">
        <v>70099897.088032439</v>
      </c>
      <c r="O25" s="639">
        <v>14267602.208510002</v>
      </c>
      <c r="P25" s="639">
        <v>3483563.0768500003</v>
      </c>
      <c r="Q25" s="639">
        <v>26497640.752290003</v>
      </c>
      <c r="R25" s="639">
        <v>467530.30270999996</v>
      </c>
      <c r="S25" s="639">
        <v>0</v>
      </c>
      <c r="T25" s="639">
        <v>375001.35619000002</v>
      </c>
      <c r="U25" s="639">
        <v>10477532.17103</v>
      </c>
      <c r="V25" s="639">
        <v>90287989.677790001</v>
      </c>
      <c r="W25" s="639">
        <v>8824363.8923699986</v>
      </c>
      <c r="X25" s="639">
        <v>4958432.4030999998</v>
      </c>
      <c r="Y25" s="640">
        <v>593034355.42117429</v>
      </c>
      <c r="Z25" s="639">
        <v>2890845.06489</v>
      </c>
      <c r="AA25" s="640">
        <v>595925200.48606431</v>
      </c>
    </row>
  </sheetData>
  <mergeCells count="8">
    <mergeCell ref="A1:E1"/>
    <mergeCell ref="A2:E2"/>
    <mergeCell ref="Y3:AA3"/>
    <mergeCell ref="C4:X4"/>
    <mergeCell ref="Y4:Y5"/>
    <mergeCell ref="Z4:Z5"/>
    <mergeCell ref="AA4:AA5"/>
    <mergeCell ref="A4:A5"/>
  </mergeCells>
  <printOptions horizontalCentered="1"/>
  <pageMargins left="0.17" right="0.17" top="0.75" bottom="0.75" header="0.3" footer="0.3"/>
  <pageSetup paperSize="9" scale="30" fitToHeight="0" orientation="landscape" horizontalDpi="200" verticalDpi="200" r:id="rId1"/>
  <headerFooter alignWithMargins="0">
    <oddFooter>&amp;C&amp;16 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79998168889431442"/>
    <pageSetUpPr fitToPage="1"/>
  </sheetPr>
  <dimension ref="A1:AC30"/>
  <sheetViews>
    <sheetView zoomScale="55" zoomScaleNormal="55" zoomScaleSheetLayoutView="55" workbookViewId="0">
      <pane xSplit="2" ySplit="5" topLeftCell="C6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1"/>
  <cols>
    <col min="1" max="1" width="63.140625" style="77" customWidth="1"/>
    <col min="2" max="2" width="32.85546875" style="77" hidden="1" customWidth="1"/>
    <col min="3" max="3" width="17.85546875" style="77" bestFit="1" customWidth="1"/>
    <col min="4" max="4" width="19.5703125" style="77" bestFit="1" customWidth="1"/>
    <col min="5" max="5" width="16" style="77" bestFit="1" customWidth="1"/>
    <col min="6" max="7" width="17.28515625" style="77" bestFit="1" customWidth="1"/>
    <col min="8" max="8" width="14.28515625" style="77" bestFit="1" customWidth="1"/>
    <col min="9" max="9" width="16" style="77" bestFit="1" customWidth="1"/>
    <col min="10" max="10" width="17.28515625" style="77" bestFit="1" customWidth="1"/>
    <col min="11" max="11" width="16" style="77" bestFit="1" customWidth="1"/>
    <col min="12" max="12" width="17.28515625" style="77" bestFit="1" customWidth="1"/>
    <col min="13" max="13" width="14.28515625" style="77" bestFit="1" customWidth="1"/>
    <col min="14" max="15" width="17.28515625" style="77" bestFit="1" customWidth="1"/>
    <col min="16" max="16" width="16" style="77" bestFit="1" customWidth="1"/>
    <col min="17" max="17" width="17.28515625" style="77" bestFit="1" customWidth="1"/>
    <col min="18" max="18" width="14.28515625" style="77" bestFit="1" customWidth="1"/>
    <col min="19" max="19" width="17.28515625" style="77" hidden="1" customWidth="1"/>
    <col min="20" max="20" width="14.28515625" style="77" bestFit="1" customWidth="1"/>
    <col min="21" max="21" width="16" style="77" bestFit="1" customWidth="1"/>
    <col min="22" max="22" width="19" style="77" bestFit="1" customWidth="1"/>
    <col min="23" max="24" width="16" style="77" bestFit="1" customWidth="1"/>
    <col min="25" max="25" width="18.7109375" style="77" bestFit="1" customWidth="1"/>
    <col min="26" max="26" width="16" style="77" bestFit="1" customWidth="1"/>
    <col min="27" max="27" width="18.7109375" style="77" bestFit="1" customWidth="1"/>
    <col min="28" max="28" width="10.28515625" style="77" bestFit="1" customWidth="1"/>
    <col min="29" max="29" width="11.28515625" style="77" customWidth="1"/>
    <col min="30" max="16384" width="9" style="77"/>
  </cols>
  <sheetData>
    <row r="1" spans="1:29" s="634" customFormat="1" ht="28.5">
      <c r="A1" s="1814" t="s">
        <v>820</v>
      </c>
      <c r="B1" s="1814"/>
      <c r="C1" s="1814"/>
      <c r="D1" s="1814"/>
      <c r="E1" s="1814"/>
      <c r="F1" s="1814"/>
      <c r="G1" s="1814"/>
      <c r="H1" s="1814"/>
    </row>
    <row r="2" spans="1:29" s="634" customFormat="1" ht="28.5">
      <c r="A2" s="1814" t="s">
        <v>881</v>
      </c>
      <c r="B2" s="1814"/>
      <c r="C2" s="1814"/>
      <c r="D2" s="1814"/>
      <c r="E2" s="1814"/>
      <c r="F2" s="1814"/>
      <c r="G2" s="1814"/>
      <c r="H2" s="1814"/>
    </row>
    <row r="3" spans="1:29">
      <c r="A3" s="730"/>
      <c r="B3" s="730"/>
      <c r="Y3" s="1815" t="s">
        <v>497</v>
      </c>
      <c r="Z3" s="1815"/>
      <c r="AA3" s="1815"/>
    </row>
    <row r="4" spans="1:29" ht="51" customHeight="1">
      <c r="A4" s="756" t="s">
        <v>0</v>
      </c>
      <c r="B4" s="757" t="s">
        <v>196</v>
      </c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29" ht="51" customHeight="1">
      <c r="A5" s="1824"/>
      <c r="B5" s="1825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29" s="833" customFormat="1" ht="58.5" customHeight="1">
      <c r="A6" s="831" t="s">
        <v>366</v>
      </c>
      <c r="B6" s="832" t="s">
        <v>370</v>
      </c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642"/>
      <c r="Z6" s="548"/>
      <c r="AA6" s="642"/>
    </row>
    <row r="7" spans="1:29" s="833" customFormat="1" ht="51" customHeight="1">
      <c r="A7" s="222" t="s">
        <v>371</v>
      </c>
      <c r="B7" s="545" t="s">
        <v>372</v>
      </c>
      <c r="C7" s="215">
        <v>1154034.2817000002</v>
      </c>
      <c r="D7" s="215">
        <v>13655165.90213</v>
      </c>
      <c r="E7" s="215">
        <v>271555.16161000001</v>
      </c>
      <c r="F7" s="215">
        <v>3968363.6728200004</v>
      </c>
      <c r="G7" s="215">
        <v>4290530.4299899992</v>
      </c>
      <c r="H7" s="215">
        <v>379.70400000000001</v>
      </c>
      <c r="I7" s="215">
        <v>994159.12157999992</v>
      </c>
      <c r="J7" s="215">
        <v>12709388.018630002</v>
      </c>
      <c r="K7" s="215">
        <v>2142477.6400800203</v>
      </c>
      <c r="L7" s="215">
        <v>5911965.2775599984</v>
      </c>
      <c r="M7" s="215">
        <v>66802.866870000013</v>
      </c>
      <c r="N7" s="215">
        <v>8573023.3094099984</v>
      </c>
      <c r="O7" s="215">
        <v>1763423.2680200001</v>
      </c>
      <c r="P7" s="215">
        <v>218661.93703999999</v>
      </c>
      <c r="Q7" s="215">
        <v>5259106.9367399998</v>
      </c>
      <c r="R7" s="215">
        <v>6413.1165899999996</v>
      </c>
      <c r="S7" s="215">
        <v>0</v>
      </c>
      <c r="T7" s="215">
        <v>79679.586200000005</v>
      </c>
      <c r="U7" s="215">
        <v>1231474.9993799999</v>
      </c>
      <c r="V7" s="215">
        <v>8610902.6431900002</v>
      </c>
      <c r="W7" s="215">
        <v>1021777.0347999999</v>
      </c>
      <c r="X7" s="215">
        <v>1256213.0109999999</v>
      </c>
      <c r="Y7" s="643">
        <v>73185497.919340014</v>
      </c>
      <c r="Z7" s="215">
        <v>0</v>
      </c>
      <c r="AA7" s="643">
        <v>73185497.919340014</v>
      </c>
    </row>
    <row r="8" spans="1:29" s="502" customFormat="1" ht="51" customHeight="1">
      <c r="A8" s="222" t="s">
        <v>373</v>
      </c>
      <c r="B8" s="545" t="s">
        <v>374</v>
      </c>
      <c r="C8" s="215">
        <v>0</v>
      </c>
      <c r="D8" s="215">
        <v>0</v>
      </c>
      <c r="E8" s="215">
        <v>0</v>
      </c>
      <c r="F8" s="215">
        <v>0</v>
      </c>
      <c r="G8" s="215">
        <v>0</v>
      </c>
      <c r="H8" s="215">
        <v>0</v>
      </c>
      <c r="I8" s="215">
        <v>0</v>
      </c>
      <c r="J8" s="215">
        <v>0</v>
      </c>
      <c r="K8" s="215">
        <v>0</v>
      </c>
      <c r="L8" s="215">
        <v>0</v>
      </c>
      <c r="M8" s="215">
        <v>0</v>
      </c>
      <c r="N8" s="215">
        <v>6186.7800900000002</v>
      </c>
      <c r="O8" s="215">
        <v>0</v>
      </c>
      <c r="P8" s="215">
        <v>0</v>
      </c>
      <c r="Q8" s="215">
        <v>0</v>
      </c>
      <c r="R8" s="215">
        <v>0</v>
      </c>
      <c r="S8" s="215">
        <v>0</v>
      </c>
      <c r="T8" s="215">
        <v>0</v>
      </c>
      <c r="U8" s="215">
        <v>61.759440000000005</v>
      </c>
      <c r="V8" s="215">
        <v>144.55076</v>
      </c>
      <c r="W8" s="215">
        <v>0</v>
      </c>
      <c r="X8" s="215">
        <v>0</v>
      </c>
      <c r="Y8" s="643">
        <v>6393.0902900000001</v>
      </c>
      <c r="Z8" s="215">
        <v>1386006.0128900001</v>
      </c>
      <c r="AA8" s="643">
        <v>1392399.1031800001</v>
      </c>
      <c r="AC8" s="833"/>
    </row>
    <row r="9" spans="1:29" s="502" customFormat="1" ht="51" customHeight="1">
      <c r="A9" s="222" t="s">
        <v>375</v>
      </c>
      <c r="B9" s="545" t="s">
        <v>376</v>
      </c>
      <c r="C9" s="215">
        <v>36981.753070000006</v>
      </c>
      <c r="D9" s="215">
        <v>2968275.1776800002</v>
      </c>
      <c r="E9" s="215">
        <v>125.92552000000001</v>
      </c>
      <c r="F9" s="215">
        <v>9824.3656899999987</v>
      </c>
      <c r="G9" s="215">
        <v>233206.73944999988</v>
      </c>
      <c r="H9" s="215">
        <v>0</v>
      </c>
      <c r="I9" s="215">
        <v>8078.4955899999995</v>
      </c>
      <c r="J9" s="215">
        <v>129733.90933999998</v>
      </c>
      <c r="K9" s="215">
        <v>27671.218260000001</v>
      </c>
      <c r="L9" s="215">
        <v>36594.874479999999</v>
      </c>
      <c r="M9" s="215">
        <v>5882.2214400000003</v>
      </c>
      <c r="N9" s="215">
        <v>86069.402141527302</v>
      </c>
      <c r="O9" s="215">
        <v>17292.120500000001</v>
      </c>
      <c r="P9" s="215">
        <v>-88323.613060000003</v>
      </c>
      <c r="Q9" s="215">
        <v>9158.572189999999</v>
      </c>
      <c r="R9" s="215">
        <v>0</v>
      </c>
      <c r="S9" s="215">
        <v>0</v>
      </c>
      <c r="T9" s="215">
        <v>26248.48515</v>
      </c>
      <c r="U9" s="215">
        <v>144905.95824000001</v>
      </c>
      <c r="V9" s="215">
        <v>34221.42555</v>
      </c>
      <c r="W9" s="215">
        <v>29537.201439999997</v>
      </c>
      <c r="X9" s="215">
        <v>8632.8539099999998</v>
      </c>
      <c r="Y9" s="643">
        <v>3724117.0865815273</v>
      </c>
      <c r="Z9" s="215">
        <v>6707.2345999999998</v>
      </c>
      <c r="AA9" s="643">
        <v>3730824.3211815273</v>
      </c>
      <c r="AC9" s="833"/>
    </row>
    <row r="10" spans="1:29" s="502" customFormat="1" ht="58.5" customHeight="1">
      <c r="A10" s="222" t="s">
        <v>377</v>
      </c>
      <c r="B10" s="545" t="s">
        <v>378</v>
      </c>
      <c r="C10" s="644">
        <v>1117052.5286300001</v>
      </c>
      <c r="D10" s="644">
        <v>10686890.72445</v>
      </c>
      <c r="E10" s="644">
        <v>271429.23609000002</v>
      </c>
      <c r="F10" s="644">
        <v>3958539.3071300006</v>
      </c>
      <c r="G10" s="644">
        <v>4057323.6905399994</v>
      </c>
      <c r="H10" s="644">
        <v>379.70400000000001</v>
      </c>
      <c r="I10" s="644">
        <v>986080.62598999997</v>
      </c>
      <c r="J10" s="644">
        <v>12579654.109290002</v>
      </c>
      <c r="K10" s="644">
        <v>2114806.4218200203</v>
      </c>
      <c r="L10" s="644">
        <v>5875370.4030799987</v>
      </c>
      <c r="M10" s="644">
        <v>60920.645430000011</v>
      </c>
      <c r="N10" s="644">
        <v>8493140.6873584706</v>
      </c>
      <c r="O10" s="644">
        <v>1746131.1475200001</v>
      </c>
      <c r="P10" s="644">
        <v>306985.55009999999</v>
      </c>
      <c r="Q10" s="644">
        <v>5249948.3645500001</v>
      </c>
      <c r="R10" s="644">
        <v>6413.1165899999996</v>
      </c>
      <c r="S10" s="644">
        <v>0</v>
      </c>
      <c r="T10" s="644">
        <v>53431.101050000005</v>
      </c>
      <c r="U10" s="644">
        <v>1086630.8005799998</v>
      </c>
      <c r="V10" s="644">
        <v>8576825.7683999985</v>
      </c>
      <c r="W10" s="644">
        <v>992239.83335999993</v>
      </c>
      <c r="X10" s="644">
        <v>1247580.1570899999</v>
      </c>
      <c r="Y10" s="633">
        <v>69467773.923048496</v>
      </c>
      <c r="Z10" s="644">
        <v>1379298.77829</v>
      </c>
      <c r="AA10" s="633">
        <v>70847072.7013385</v>
      </c>
      <c r="AC10" s="833"/>
    </row>
    <row r="11" spans="1:29" s="502" customFormat="1" ht="58.5" customHeight="1">
      <c r="A11" s="834" t="s">
        <v>367</v>
      </c>
      <c r="B11" s="832" t="s">
        <v>379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643"/>
      <c r="Z11" s="215"/>
      <c r="AA11" s="643"/>
      <c r="AC11" s="833"/>
    </row>
    <row r="12" spans="1:29" s="502" customFormat="1" ht="51" customHeight="1">
      <c r="A12" s="222" t="s">
        <v>380</v>
      </c>
      <c r="B12" s="545" t="s">
        <v>372</v>
      </c>
      <c r="C12" s="215">
        <v>3237769.7342099999</v>
      </c>
      <c r="D12" s="215">
        <v>79909694.310729995</v>
      </c>
      <c r="E12" s="215">
        <v>565812.41752000002</v>
      </c>
      <c r="F12" s="215">
        <v>17691179.824600004</v>
      </c>
      <c r="G12" s="215">
        <v>25825953.460310001</v>
      </c>
      <c r="H12" s="215">
        <v>5087.30339</v>
      </c>
      <c r="I12" s="215">
        <v>755321.08903999999</v>
      </c>
      <c r="J12" s="215">
        <v>54023773.898010001</v>
      </c>
      <c r="K12" s="215">
        <v>2006901.404861788</v>
      </c>
      <c r="L12" s="215">
        <v>31012391.89119</v>
      </c>
      <c r="M12" s="215">
        <v>197413.23859000002</v>
      </c>
      <c r="N12" s="215">
        <v>41642606.368069999</v>
      </c>
      <c r="O12" s="215">
        <v>10710919.661950001</v>
      </c>
      <c r="P12" s="215">
        <v>1967061.1368199999</v>
      </c>
      <c r="Q12" s="215">
        <v>14909463.965240002</v>
      </c>
      <c r="R12" s="215">
        <v>157953.23661999998</v>
      </c>
      <c r="S12" s="215">
        <v>0</v>
      </c>
      <c r="T12" s="215">
        <v>155504.17752</v>
      </c>
      <c r="U12" s="215">
        <v>2152658.9770599999</v>
      </c>
      <c r="V12" s="215">
        <v>61305259.948210001</v>
      </c>
      <c r="W12" s="215">
        <v>4509460.3297299994</v>
      </c>
      <c r="X12" s="215">
        <v>3024739.4440000001</v>
      </c>
      <c r="Y12" s="643">
        <v>355766925.81767172</v>
      </c>
      <c r="Z12" s="215">
        <v>0</v>
      </c>
      <c r="AA12" s="643">
        <v>355766925.81767172</v>
      </c>
      <c r="AC12" s="833"/>
    </row>
    <row r="13" spans="1:29" s="502" customFormat="1" ht="51" customHeight="1">
      <c r="A13" s="222" t="s">
        <v>381</v>
      </c>
      <c r="B13" s="545" t="s">
        <v>374</v>
      </c>
      <c r="C13" s="215">
        <v>0</v>
      </c>
      <c r="D13" s="215">
        <v>0</v>
      </c>
      <c r="E13" s="215">
        <v>0</v>
      </c>
      <c r="F13" s="215">
        <v>0</v>
      </c>
      <c r="G13" s="215">
        <v>0</v>
      </c>
      <c r="H13" s="215">
        <v>0</v>
      </c>
      <c r="I13" s="215">
        <v>0</v>
      </c>
      <c r="J13" s="215">
        <v>6434.4659599999995</v>
      </c>
      <c r="K13" s="215">
        <v>0</v>
      </c>
      <c r="L13" s="215">
        <v>0</v>
      </c>
      <c r="M13" s="215">
        <v>0</v>
      </c>
      <c r="N13" s="215">
        <v>2879.5281900000004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997.52043999999989</v>
      </c>
      <c r="V13" s="215">
        <v>2338.5678600000001</v>
      </c>
      <c r="W13" s="215">
        <v>0</v>
      </c>
      <c r="X13" s="215">
        <v>0</v>
      </c>
      <c r="Y13" s="643">
        <v>12650.082450000002</v>
      </c>
      <c r="Z13" s="215">
        <v>1527419.3384099999</v>
      </c>
      <c r="AA13" s="643">
        <v>1540069.42086</v>
      </c>
      <c r="AC13" s="833"/>
    </row>
    <row r="14" spans="1:29" s="502" customFormat="1" ht="51" customHeight="1">
      <c r="A14" s="222" t="s">
        <v>382</v>
      </c>
      <c r="B14" s="545" t="s">
        <v>376</v>
      </c>
      <c r="C14" s="215">
        <v>102047.84230999999</v>
      </c>
      <c r="D14" s="215">
        <v>5652331.613859999</v>
      </c>
      <c r="E14" s="215">
        <v>669.96160000000009</v>
      </c>
      <c r="F14" s="215">
        <v>142935.48282999999</v>
      </c>
      <c r="G14" s="215">
        <v>361931.18397000001</v>
      </c>
      <c r="H14" s="215">
        <v>0</v>
      </c>
      <c r="I14" s="215">
        <v>87582.068919999991</v>
      </c>
      <c r="J14" s="215">
        <v>356475.35975</v>
      </c>
      <c r="K14" s="215">
        <v>175862.30888000003</v>
      </c>
      <c r="L14" s="215">
        <v>92640.520250000001</v>
      </c>
      <c r="M14" s="215">
        <v>6037.0958099999998</v>
      </c>
      <c r="N14" s="215">
        <v>635817.02263600111</v>
      </c>
      <c r="O14" s="215">
        <v>39529.917679999999</v>
      </c>
      <c r="P14" s="215">
        <v>-81425.951819999987</v>
      </c>
      <c r="Q14" s="215">
        <v>42819.575779999999</v>
      </c>
      <c r="R14" s="215">
        <v>0</v>
      </c>
      <c r="S14" s="215">
        <v>0</v>
      </c>
      <c r="T14" s="215">
        <v>25898.132689999999</v>
      </c>
      <c r="U14" s="215">
        <v>62739.115209999996</v>
      </c>
      <c r="V14" s="215">
        <v>159236.18766</v>
      </c>
      <c r="W14" s="215">
        <v>68533.907899999991</v>
      </c>
      <c r="X14" s="215">
        <v>0</v>
      </c>
      <c r="Y14" s="643">
        <v>7931661.3459160011</v>
      </c>
      <c r="Z14" s="215">
        <v>15873.051809999999</v>
      </c>
      <c r="AA14" s="643">
        <v>7947534.3977260012</v>
      </c>
      <c r="AC14" s="833"/>
    </row>
    <row r="15" spans="1:29" s="502" customFormat="1" ht="58.5" customHeight="1">
      <c r="A15" s="222" t="s">
        <v>383</v>
      </c>
      <c r="B15" s="545" t="s">
        <v>378</v>
      </c>
      <c r="C15" s="644">
        <v>3135721.8918999997</v>
      </c>
      <c r="D15" s="644">
        <v>74257362.696869999</v>
      </c>
      <c r="E15" s="644">
        <v>565142.45591999998</v>
      </c>
      <c r="F15" s="644">
        <v>17548244.341770004</v>
      </c>
      <c r="G15" s="644">
        <v>25464022.27634</v>
      </c>
      <c r="H15" s="644">
        <v>5087.30339</v>
      </c>
      <c r="I15" s="644">
        <v>667739.02012</v>
      </c>
      <c r="J15" s="644">
        <v>53673733.004220001</v>
      </c>
      <c r="K15" s="644">
        <v>1831039.0959817879</v>
      </c>
      <c r="L15" s="644">
        <v>30919751.37094</v>
      </c>
      <c r="M15" s="644">
        <v>191376.14278000002</v>
      </c>
      <c r="N15" s="644">
        <v>41009668.873623997</v>
      </c>
      <c r="O15" s="644">
        <v>10671389.744270001</v>
      </c>
      <c r="P15" s="644">
        <v>2048487.08864</v>
      </c>
      <c r="Q15" s="644">
        <v>14866644.389460001</v>
      </c>
      <c r="R15" s="644">
        <v>157953.23661999998</v>
      </c>
      <c r="S15" s="644">
        <v>0</v>
      </c>
      <c r="T15" s="644">
        <v>129606.04483</v>
      </c>
      <c r="U15" s="644">
        <v>2090917.3822900001</v>
      </c>
      <c r="V15" s="644">
        <v>61148362.32841</v>
      </c>
      <c r="W15" s="644">
        <v>4440926.4218299994</v>
      </c>
      <c r="X15" s="644">
        <v>3024739.4440000001</v>
      </c>
      <c r="Y15" s="633">
        <v>347847914.55420583</v>
      </c>
      <c r="Z15" s="644">
        <v>1511546.2865999998</v>
      </c>
      <c r="AA15" s="633">
        <v>349359460.84080583</v>
      </c>
      <c r="AC15" s="833"/>
    </row>
    <row r="16" spans="1:29" s="502" customFormat="1" ht="58.5" customHeight="1">
      <c r="A16" s="834" t="s">
        <v>368</v>
      </c>
      <c r="B16" s="832" t="s">
        <v>384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643"/>
      <c r="Z16" s="215"/>
      <c r="AA16" s="643"/>
      <c r="AC16" s="833"/>
    </row>
    <row r="17" spans="1:29" s="502" customFormat="1" ht="51" customHeight="1">
      <c r="A17" s="222" t="s">
        <v>385</v>
      </c>
      <c r="B17" s="545" t="s">
        <v>372</v>
      </c>
      <c r="C17" s="215">
        <v>1149191.9339999999</v>
      </c>
      <c r="D17" s="215">
        <v>17208190.81975</v>
      </c>
      <c r="E17" s="215">
        <v>364573</v>
      </c>
      <c r="F17" s="215">
        <v>397031.59881</v>
      </c>
      <c r="G17" s="215">
        <v>1148399.317</v>
      </c>
      <c r="H17" s="215">
        <v>0</v>
      </c>
      <c r="I17" s="215">
        <v>2394078.2490699999</v>
      </c>
      <c r="J17" s="215">
        <v>6588543.5014400007</v>
      </c>
      <c r="K17" s="215">
        <v>1735740.097619999</v>
      </c>
      <c r="L17" s="215">
        <v>4017720.2906900002</v>
      </c>
      <c r="M17" s="215">
        <v>0</v>
      </c>
      <c r="N17" s="215">
        <v>11252092.86933</v>
      </c>
      <c r="O17" s="215">
        <v>547843.48679999996</v>
      </c>
      <c r="P17" s="215">
        <v>255028.88124999998</v>
      </c>
      <c r="Q17" s="215">
        <v>2851106.1419700002</v>
      </c>
      <c r="R17" s="215">
        <v>322074.02260999999</v>
      </c>
      <c r="S17" s="215">
        <v>0</v>
      </c>
      <c r="T17" s="215">
        <v>182811.39800000002</v>
      </c>
      <c r="U17" s="215">
        <v>6291582.3380000005</v>
      </c>
      <c r="V17" s="215">
        <v>5638283.1100000003</v>
      </c>
      <c r="W17" s="215">
        <v>405993.38399999996</v>
      </c>
      <c r="X17" s="215">
        <v>223353.42</v>
      </c>
      <c r="Y17" s="643">
        <v>62973637.860340007</v>
      </c>
      <c r="Z17" s="215">
        <v>0</v>
      </c>
      <c r="AA17" s="643">
        <v>62973637.860340007</v>
      </c>
      <c r="AC17" s="833"/>
    </row>
    <row r="18" spans="1:29" s="502" customFormat="1" ht="51" customHeight="1">
      <c r="A18" s="222" t="s">
        <v>386</v>
      </c>
      <c r="B18" s="545" t="s">
        <v>374</v>
      </c>
      <c r="C18" s="215">
        <v>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5">
        <v>0</v>
      </c>
      <c r="T18" s="215">
        <v>0</v>
      </c>
      <c r="U18" s="215">
        <v>0</v>
      </c>
      <c r="V18" s="215">
        <v>0</v>
      </c>
      <c r="W18" s="215">
        <v>0</v>
      </c>
      <c r="X18" s="215">
        <v>0</v>
      </c>
      <c r="Y18" s="643">
        <v>0</v>
      </c>
      <c r="Z18" s="215">
        <v>0</v>
      </c>
      <c r="AA18" s="643">
        <v>0</v>
      </c>
      <c r="AC18" s="833"/>
    </row>
    <row r="19" spans="1:29" s="502" customFormat="1" ht="51" customHeight="1">
      <c r="A19" s="222" t="s">
        <v>387</v>
      </c>
      <c r="B19" s="545" t="s">
        <v>376</v>
      </c>
      <c r="C19" s="215">
        <v>0</v>
      </c>
      <c r="D19" s="215">
        <v>0</v>
      </c>
      <c r="E19" s="215">
        <v>0</v>
      </c>
      <c r="F19" s="215">
        <v>26942.756440000001</v>
      </c>
      <c r="G19" s="215">
        <v>249361.72607</v>
      </c>
      <c r="H19" s="215">
        <v>0</v>
      </c>
      <c r="I19" s="215">
        <v>364346.16392999998</v>
      </c>
      <c r="J19" s="215">
        <v>24050.663499999999</v>
      </c>
      <c r="K19" s="215">
        <v>80295.251560000004</v>
      </c>
      <c r="L19" s="215">
        <v>78318.805810000005</v>
      </c>
      <c r="M19" s="215">
        <v>0</v>
      </c>
      <c r="N19" s="215">
        <v>477743.09872144985</v>
      </c>
      <c r="O19" s="215">
        <v>0</v>
      </c>
      <c r="P19" s="215">
        <v>300.14811000000003</v>
      </c>
      <c r="Q19" s="215">
        <v>54172.661030000003</v>
      </c>
      <c r="R19" s="215">
        <v>18910.073109999998</v>
      </c>
      <c r="S19" s="215">
        <v>0</v>
      </c>
      <c r="T19" s="215">
        <v>11621.41308</v>
      </c>
      <c r="U19" s="215">
        <v>101066.89608999999</v>
      </c>
      <c r="V19" s="215">
        <v>85143.722890000005</v>
      </c>
      <c r="W19" s="215">
        <v>4635.2089999999998</v>
      </c>
      <c r="X19" s="215">
        <v>564.27440000000001</v>
      </c>
      <c r="Y19" s="643">
        <v>1577472.86374145</v>
      </c>
      <c r="Z19" s="215">
        <v>0</v>
      </c>
      <c r="AA19" s="643">
        <v>1577472.86374145</v>
      </c>
      <c r="AC19" s="833"/>
    </row>
    <row r="20" spans="1:29" s="502" customFormat="1" ht="58.5" customHeight="1">
      <c r="A20" s="222" t="s">
        <v>388</v>
      </c>
      <c r="B20" s="545" t="s">
        <v>378</v>
      </c>
      <c r="C20" s="644">
        <v>1149191.9339999999</v>
      </c>
      <c r="D20" s="644">
        <v>17208190.81975</v>
      </c>
      <c r="E20" s="644">
        <v>364573</v>
      </c>
      <c r="F20" s="644">
        <v>370088.84236999997</v>
      </c>
      <c r="G20" s="644">
        <v>899037.59093000006</v>
      </c>
      <c r="H20" s="644">
        <v>0</v>
      </c>
      <c r="I20" s="644">
        <v>2029732.0851399999</v>
      </c>
      <c r="J20" s="644">
        <v>6564492.8379400009</v>
      </c>
      <c r="K20" s="644">
        <v>1655444.846059999</v>
      </c>
      <c r="L20" s="644">
        <v>3939401.4848800004</v>
      </c>
      <c r="M20" s="644">
        <v>0</v>
      </c>
      <c r="N20" s="644">
        <v>10774349.77060855</v>
      </c>
      <c r="O20" s="644">
        <v>547843.48679999996</v>
      </c>
      <c r="P20" s="644">
        <v>254728.73313999997</v>
      </c>
      <c r="Q20" s="644">
        <v>2796933.4809400002</v>
      </c>
      <c r="R20" s="644">
        <v>303163.94949999999</v>
      </c>
      <c r="S20" s="644">
        <v>0</v>
      </c>
      <c r="T20" s="644">
        <v>171189.98492000002</v>
      </c>
      <c r="U20" s="644">
        <v>6190515.4419100005</v>
      </c>
      <c r="V20" s="644">
        <v>5553139.3871100005</v>
      </c>
      <c r="W20" s="644">
        <v>401358.17499999999</v>
      </c>
      <c r="X20" s="644">
        <v>222789.14560000002</v>
      </c>
      <c r="Y20" s="633">
        <v>61396164.996598557</v>
      </c>
      <c r="Z20" s="644">
        <v>0</v>
      </c>
      <c r="AA20" s="633">
        <v>61396164.996598557</v>
      </c>
      <c r="AC20" s="833"/>
    </row>
    <row r="21" spans="1:29" s="502" customFormat="1" ht="58.5" customHeight="1">
      <c r="A21" s="834" t="s">
        <v>977</v>
      </c>
      <c r="B21" s="832" t="s">
        <v>390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643"/>
      <c r="Z21" s="215"/>
      <c r="AA21" s="643"/>
      <c r="AC21" s="833"/>
    </row>
    <row r="22" spans="1:29" s="502" customFormat="1" ht="51" customHeight="1">
      <c r="A22" s="222" t="s">
        <v>391</v>
      </c>
      <c r="B22" s="545" t="s">
        <v>372</v>
      </c>
      <c r="C22" s="215">
        <v>5540995.94991</v>
      </c>
      <c r="D22" s="215">
        <v>110773051.03260998</v>
      </c>
      <c r="E22" s="215">
        <v>1201940.57913</v>
      </c>
      <c r="F22" s="215">
        <v>22056575.096230004</v>
      </c>
      <c r="G22" s="215">
        <v>31264883.2073</v>
      </c>
      <c r="H22" s="215">
        <v>5467.0073899999998</v>
      </c>
      <c r="I22" s="215">
        <v>4143558.4596899999</v>
      </c>
      <c r="J22" s="215">
        <v>73321705.418080002</v>
      </c>
      <c r="K22" s="215">
        <v>5885119.1425618073</v>
      </c>
      <c r="L22" s="215">
        <v>40942077.459439993</v>
      </c>
      <c r="M22" s="215">
        <v>264216.10546000005</v>
      </c>
      <c r="N22" s="215">
        <v>61467722.546810001</v>
      </c>
      <c r="O22" s="215">
        <v>13022186.416770002</v>
      </c>
      <c r="P22" s="215">
        <v>2440751.95511</v>
      </c>
      <c r="Q22" s="215">
        <v>23019677.043950003</v>
      </c>
      <c r="R22" s="215">
        <v>486440.37581999996</v>
      </c>
      <c r="S22" s="215">
        <v>0</v>
      </c>
      <c r="T22" s="215">
        <v>417995.16171999997</v>
      </c>
      <c r="U22" s="215">
        <v>9675716.3144400008</v>
      </c>
      <c r="V22" s="215">
        <v>75554445.701399997</v>
      </c>
      <c r="W22" s="215">
        <v>5937230.7485299986</v>
      </c>
      <c r="X22" s="215">
        <v>4504305.875</v>
      </c>
      <c r="Y22" s="643">
        <v>491926061.59735167</v>
      </c>
      <c r="Z22" s="215">
        <v>0</v>
      </c>
      <c r="AA22" s="643">
        <v>491926061.59735167</v>
      </c>
      <c r="AC22" s="833"/>
    </row>
    <row r="23" spans="1:29" s="502" customFormat="1" ht="51" customHeight="1">
      <c r="A23" s="222" t="s">
        <v>392</v>
      </c>
      <c r="B23" s="545" t="s">
        <v>374</v>
      </c>
      <c r="C23" s="215">
        <v>0</v>
      </c>
      <c r="D23" s="215">
        <v>0</v>
      </c>
      <c r="E23" s="215">
        <v>0</v>
      </c>
      <c r="F23" s="215">
        <v>0</v>
      </c>
      <c r="G23" s="215">
        <v>0</v>
      </c>
      <c r="H23" s="215">
        <v>0</v>
      </c>
      <c r="I23" s="215">
        <v>0</v>
      </c>
      <c r="J23" s="215">
        <v>6434.4659599999995</v>
      </c>
      <c r="K23" s="215">
        <v>0</v>
      </c>
      <c r="L23" s="215">
        <v>0</v>
      </c>
      <c r="M23" s="215">
        <v>0</v>
      </c>
      <c r="N23" s="215">
        <v>9066.3082800000011</v>
      </c>
      <c r="O23" s="215">
        <v>0</v>
      </c>
      <c r="P23" s="215">
        <v>0</v>
      </c>
      <c r="Q23" s="215">
        <v>0</v>
      </c>
      <c r="R23" s="215">
        <v>0</v>
      </c>
      <c r="S23" s="215">
        <v>0</v>
      </c>
      <c r="T23" s="215">
        <v>0</v>
      </c>
      <c r="U23" s="215">
        <v>1059.2798799999998</v>
      </c>
      <c r="V23" s="215">
        <v>2483.1186200000002</v>
      </c>
      <c r="W23" s="215">
        <v>0</v>
      </c>
      <c r="X23" s="215">
        <v>0</v>
      </c>
      <c r="Y23" s="643">
        <v>19043.172740000002</v>
      </c>
      <c r="Z23" s="215">
        <v>2913425.3513000002</v>
      </c>
      <c r="AA23" s="643">
        <v>2932468.52404</v>
      </c>
      <c r="AC23" s="833"/>
    </row>
    <row r="24" spans="1:29" s="833" customFormat="1" ht="51" customHeight="1">
      <c r="A24" s="222" t="s">
        <v>393</v>
      </c>
      <c r="B24" s="545" t="s">
        <v>376</v>
      </c>
      <c r="C24" s="215">
        <v>139029.59538000001</v>
      </c>
      <c r="D24" s="215">
        <v>8620606.7915399987</v>
      </c>
      <c r="E24" s="215">
        <v>795.8871200000001</v>
      </c>
      <c r="F24" s="215">
        <v>179702.60496</v>
      </c>
      <c r="G24" s="215">
        <v>844499.64948999987</v>
      </c>
      <c r="H24" s="215">
        <v>0</v>
      </c>
      <c r="I24" s="215">
        <v>460006.72843999998</v>
      </c>
      <c r="J24" s="215">
        <v>510259.93258999998</v>
      </c>
      <c r="K24" s="215">
        <v>283828.77870000002</v>
      </c>
      <c r="L24" s="215">
        <v>207554.20053999999</v>
      </c>
      <c r="M24" s="215">
        <v>11919.31725</v>
      </c>
      <c r="N24" s="215">
        <v>1199629.5234989782</v>
      </c>
      <c r="O24" s="215">
        <v>56822.038180000003</v>
      </c>
      <c r="P24" s="215">
        <v>-169449.41676999998</v>
      </c>
      <c r="Q24" s="215">
        <v>106150.80900000001</v>
      </c>
      <c r="R24" s="215">
        <v>18910.073109999998</v>
      </c>
      <c r="S24" s="215">
        <v>0</v>
      </c>
      <c r="T24" s="215">
        <v>63768.030919999997</v>
      </c>
      <c r="U24" s="215">
        <v>308711.96953999996</v>
      </c>
      <c r="V24" s="215">
        <v>278601.33609999996</v>
      </c>
      <c r="W24" s="215">
        <v>102706.31834</v>
      </c>
      <c r="X24" s="215">
        <v>9197.1283100000001</v>
      </c>
      <c r="Y24" s="643">
        <v>13233251.296238979</v>
      </c>
      <c r="Z24" s="215">
        <v>22580.286410000001</v>
      </c>
      <c r="AA24" s="643">
        <v>13255831.582648979</v>
      </c>
    </row>
    <row r="25" spans="1:29" s="833" customFormat="1" ht="58.5" customHeight="1">
      <c r="A25" s="835" t="s">
        <v>394</v>
      </c>
      <c r="B25" s="594" t="s">
        <v>378</v>
      </c>
      <c r="C25" s="644">
        <v>5401966.3545300001</v>
      </c>
      <c r="D25" s="644">
        <v>102152444.24106999</v>
      </c>
      <c r="E25" s="644">
        <v>1201144.6920099999</v>
      </c>
      <c r="F25" s="644">
        <v>21876872.491270006</v>
      </c>
      <c r="G25" s="644">
        <v>30420383.557810001</v>
      </c>
      <c r="H25" s="644">
        <v>5467.0073899999998</v>
      </c>
      <c r="I25" s="644">
        <v>3683551.7312500002</v>
      </c>
      <c r="J25" s="644">
        <v>72817879.951450005</v>
      </c>
      <c r="K25" s="644">
        <v>5601290.3638618076</v>
      </c>
      <c r="L25" s="644">
        <v>40734523.258899994</v>
      </c>
      <c r="M25" s="644">
        <v>252296.78821000006</v>
      </c>
      <c r="N25" s="644">
        <v>60277159.331591025</v>
      </c>
      <c r="O25" s="644">
        <v>12965364.378590003</v>
      </c>
      <c r="P25" s="644">
        <v>2610201.37188</v>
      </c>
      <c r="Q25" s="644">
        <v>22913526.234950002</v>
      </c>
      <c r="R25" s="644">
        <v>467530.30270999996</v>
      </c>
      <c r="S25" s="644">
        <v>0</v>
      </c>
      <c r="T25" s="644">
        <v>354227.13079999998</v>
      </c>
      <c r="U25" s="644">
        <v>9368063.6247800011</v>
      </c>
      <c r="V25" s="644">
        <v>75278327.483919993</v>
      </c>
      <c r="W25" s="644">
        <v>5834524.4301899988</v>
      </c>
      <c r="X25" s="644">
        <v>4495108.7466900004</v>
      </c>
      <c r="Y25" s="633">
        <v>478711853.47385275</v>
      </c>
      <c r="Z25" s="644">
        <v>2890845.06489</v>
      </c>
      <c r="AA25" s="633">
        <v>481602698.53874278</v>
      </c>
    </row>
    <row r="27" spans="1:29">
      <c r="C27" s="77">
        <v>5401966.3545300001</v>
      </c>
      <c r="D27" s="77">
        <v>102152444.24107</v>
      </c>
      <c r="E27" s="77">
        <v>1201144.6920099999</v>
      </c>
      <c r="F27" s="77">
        <v>21876872.491269998</v>
      </c>
      <c r="G27" s="77">
        <v>30420383.557810001</v>
      </c>
      <c r="H27" s="77">
        <v>5467.0073899999998</v>
      </c>
      <c r="I27" s="77">
        <v>3683551.7312500002</v>
      </c>
      <c r="J27" s="77">
        <v>72817879.95144999</v>
      </c>
      <c r="K27" s="77">
        <v>5601290.3638618076</v>
      </c>
      <c r="L27" s="77">
        <v>40734523.258900002</v>
      </c>
      <c r="M27" s="77">
        <v>252296.78821</v>
      </c>
      <c r="N27" s="77">
        <v>60277159.331591032</v>
      </c>
      <c r="O27" s="77">
        <v>12965364.378589999</v>
      </c>
      <c r="P27" s="77">
        <v>2610201.37188</v>
      </c>
      <c r="Q27" s="77">
        <v>22913526.234950002</v>
      </c>
      <c r="R27" s="77">
        <v>467530.30270999996</v>
      </c>
      <c r="S27" s="77">
        <v>0</v>
      </c>
      <c r="T27" s="77">
        <v>354227.13080000004</v>
      </c>
      <c r="U27" s="77">
        <v>9368063.6247800011</v>
      </c>
      <c r="V27" s="77">
        <v>75278327.483919993</v>
      </c>
      <c r="W27" s="77">
        <v>5834524.4301899988</v>
      </c>
      <c r="X27" s="77">
        <v>4495108.7466899995</v>
      </c>
      <c r="Y27" s="77">
        <v>478711853.47385281</v>
      </c>
      <c r="Z27" s="77">
        <v>2890845.06489</v>
      </c>
      <c r="AA27" s="77">
        <v>481602698.5387429</v>
      </c>
      <c r="AB27" s="648"/>
    </row>
    <row r="28" spans="1:29"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7">
        <v>0</v>
      </c>
      <c r="AB28" s="648"/>
    </row>
    <row r="29" spans="1:29">
      <c r="I29" s="648"/>
      <c r="J29" s="648"/>
      <c r="K29" s="648"/>
      <c r="L29" s="648"/>
      <c r="M29" s="648"/>
      <c r="N29" s="648"/>
      <c r="O29" s="648"/>
      <c r="P29" s="648"/>
      <c r="Q29" s="648"/>
      <c r="R29" s="648"/>
      <c r="S29" s="648"/>
      <c r="T29" s="648"/>
      <c r="U29" s="648"/>
      <c r="V29" s="648"/>
      <c r="W29" s="648"/>
      <c r="X29" s="648"/>
      <c r="Y29" s="648"/>
      <c r="Z29" s="648"/>
      <c r="AA29" s="648"/>
      <c r="AB29" s="648"/>
    </row>
    <row r="30" spans="1:29"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</row>
  </sheetData>
  <mergeCells count="8">
    <mergeCell ref="A1:H1"/>
    <mergeCell ref="A2:H2"/>
    <mergeCell ref="A5:B5"/>
    <mergeCell ref="Y3:AA3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29" fitToHeight="0" orientation="landscape" horizontalDpi="200" verticalDpi="200" r:id="rId1"/>
  <headerFooter alignWithMargins="0">
    <oddFooter>&amp;C&amp;16 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AC25"/>
  <sheetViews>
    <sheetView view="pageBreakPreview" zoomScale="55" zoomScaleNormal="60" zoomScaleSheetLayoutView="55" workbookViewId="0">
      <pane xSplit="2" ySplit="5" topLeftCell="C6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1"/>
  <cols>
    <col min="1" max="1" width="35.42578125" style="836" bestFit="1" customWidth="1"/>
    <col min="2" max="2" width="32.85546875" style="836" hidden="1" customWidth="1"/>
    <col min="3" max="3" width="16" style="836" bestFit="1" customWidth="1"/>
    <col min="4" max="4" width="17.28515625" style="836" bestFit="1" customWidth="1"/>
    <col min="5" max="5" width="16" style="836" bestFit="1" customWidth="1"/>
    <col min="6" max="7" width="17.28515625" style="836" bestFit="1" customWidth="1"/>
    <col min="8" max="8" width="16.42578125" style="836" customWidth="1"/>
    <col min="9" max="9" width="16" style="836" bestFit="1" customWidth="1"/>
    <col min="10" max="10" width="17.28515625" style="836" bestFit="1" customWidth="1"/>
    <col min="11" max="11" width="16" style="836" bestFit="1" customWidth="1"/>
    <col min="12" max="12" width="17.28515625" style="836" bestFit="1" customWidth="1"/>
    <col min="13" max="13" width="14.28515625" style="836" bestFit="1" customWidth="1"/>
    <col min="14" max="14" width="17.28515625" style="836" bestFit="1" customWidth="1"/>
    <col min="15" max="16" width="16" style="836" bestFit="1" customWidth="1"/>
    <col min="17" max="17" width="17.28515625" style="836" bestFit="1" customWidth="1"/>
    <col min="18" max="18" width="14.28515625" style="836" bestFit="1" customWidth="1"/>
    <col min="19" max="19" width="10.5703125" style="836" hidden="1" customWidth="1"/>
    <col min="20" max="20" width="14.28515625" style="836" bestFit="1" customWidth="1"/>
    <col min="21" max="21" width="16" style="836" bestFit="1" customWidth="1"/>
    <col min="22" max="22" width="19.5703125" style="836" bestFit="1" customWidth="1"/>
    <col min="23" max="24" width="16" style="836" bestFit="1" customWidth="1"/>
    <col min="25" max="25" width="18.7109375" style="836" bestFit="1" customWidth="1"/>
    <col min="26" max="26" width="16.7109375" style="836" bestFit="1" customWidth="1"/>
    <col min="27" max="27" width="18.7109375" style="836" bestFit="1" customWidth="1"/>
    <col min="28" max="16384" width="9" style="836"/>
  </cols>
  <sheetData>
    <row r="1" spans="1:27" ht="30.75">
      <c r="A1" s="1832" t="s">
        <v>821</v>
      </c>
      <c r="B1" s="1832"/>
      <c r="C1" s="1832"/>
      <c r="D1" s="1832"/>
      <c r="E1" s="1832"/>
      <c r="F1" s="1832"/>
    </row>
    <row r="2" spans="1:27" ht="30.75">
      <c r="A2" s="1832" t="s">
        <v>882</v>
      </c>
      <c r="B2" s="1832"/>
      <c r="C2" s="1832"/>
      <c r="D2" s="1832"/>
      <c r="E2" s="1832"/>
      <c r="F2" s="1832"/>
    </row>
    <row r="3" spans="1:27">
      <c r="A3" s="837"/>
      <c r="B3" s="837"/>
      <c r="Y3" s="1833" t="s">
        <v>497</v>
      </c>
      <c r="Z3" s="1833"/>
      <c r="AA3" s="1833"/>
    </row>
    <row r="4" spans="1:27">
      <c r="A4" s="838" t="s">
        <v>0</v>
      </c>
      <c r="B4" s="839" t="s">
        <v>196</v>
      </c>
      <c r="C4" s="1836" t="s">
        <v>365</v>
      </c>
      <c r="D4" s="1836"/>
      <c r="E4" s="1836"/>
      <c r="F4" s="1836"/>
      <c r="G4" s="1836"/>
      <c r="H4" s="1836"/>
      <c r="I4" s="1836"/>
      <c r="J4" s="1836"/>
      <c r="K4" s="1836"/>
      <c r="L4" s="1836"/>
      <c r="M4" s="1836"/>
      <c r="N4" s="1836"/>
      <c r="O4" s="1836"/>
      <c r="P4" s="1836"/>
      <c r="Q4" s="1836"/>
      <c r="R4" s="1836"/>
      <c r="S4" s="1836"/>
      <c r="T4" s="1836"/>
      <c r="U4" s="1836"/>
      <c r="V4" s="1836"/>
      <c r="W4" s="1836"/>
      <c r="X4" s="1836"/>
      <c r="Y4" s="1834" t="s">
        <v>262</v>
      </c>
      <c r="Z4" s="1837" t="s">
        <v>369</v>
      </c>
      <c r="AA4" s="1834" t="s">
        <v>395</v>
      </c>
    </row>
    <row r="5" spans="1:27">
      <c r="A5" s="1839"/>
      <c r="B5" s="1840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41"/>
      <c r="Z5" s="1838"/>
      <c r="AA5" s="1835"/>
    </row>
    <row r="6" spans="1:27" s="844" customFormat="1" ht="51" customHeight="1">
      <c r="A6" s="840" t="s">
        <v>366</v>
      </c>
      <c r="B6" s="841" t="s">
        <v>370</v>
      </c>
      <c r="C6" s="842"/>
      <c r="D6" s="842"/>
      <c r="E6" s="842"/>
      <c r="F6" s="842"/>
      <c r="G6" s="842"/>
      <c r="H6" s="842"/>
      <c r="I6" s="842"/>
      <c r="J6" s="842"/>
      <c r="K6" s="842"/>
      <c r="L6" s="842"/>
      <c r="M6" s="842"/>
      <c r="N6" s="842"/>
      <c r="O6" s="842"/>
      <c r="P6" s="842"/>
      <c r="Q6" s="842"/>
      <c r="R6" s="842"/>
      <c r="S6" s="842"/>
      <c r="T6" s="842"/>
      <c r="U6" s="842"/>
      <c r="V6" s="842"/>
      <c r="W6" s="842"/>
      <c r="X6" s="842"/>
      <c r="Y6" s="843"/>
      <c r="Z6" s="842"/>
      <c r="AA6" s="843"/>
    </row>
    <row r="7" spans="1:27" s="844" customFormat="1" ht="51" customHeight="1">
      <c r="A7" s="845" t="s">
        <v>371</v>
      </c>
      <c r="B7" s="846" t="s">
        <v>372</v>
      </c>
      <c r="C7" s="847">
        <v>354488.935</v>
      </c>
      <c r="D7" s="847">
        <v>6520812.8307299996</v>
      </c>
      <c r="E7" s="847">
        <v>271555.16161000001</v>
      </c>
      <c r="F7" s="847">
        <v>3522754.62298</v>
      </c>
      <c r="G7" s="847">
        <v>3906039.6140000001</v>
      </c>
      <c r="H7" s="847">
        <v>104.06</v>
      </c>
      <c r="I7" s="847">
        <v>868723.22699999996</v>
      </c>
      <c r="J7" s="847">
        <v>8860624.5818300005</v>
      </c>
      <c r="K7" s="847">
        <v>422758.02516000002</v>
      </c>
      <c r="L7" s="847">
        <v>3707752.52342</v>
      </c>
      <c r="M7" s="847">
        <v>65402.711870000006</v>
      </c>
      <c r="N7" s="847">
        <v>7533957.9920299975</v>
      </c>
      <c r="O7" s="847">
        <v>1066837.94741</v>
      </c>
      <c r="P7" s="847">
        <v>180676.31987000001</v>
      </c>
      <c r="Q7" s="847">
        <v>3559652.3289999999</v>
      </c>
      <c r="R7" s="847">
        <v>1486.27341</v>
      </c>
      <c r="S7" s="847"/>
      <c r="T7" s="847">
        <v>9971.3729999999996</v>
      </c>
      <c r="U7" s="847">
        <v>865302.06200000003</v>
      </c>
      <c r="V7" s="847">
        <v>7330701.2351500001</v>
      </c>
      <c r="W7" s="847">
        <v>934911.79666999995</v>
      </c>
      <c r="X7" s="847">
        <v>1138704.99</v>
      </c>
      <c r="Y7" s="848">
        <v>51123218.61214</v>
      </c>
      <c r="Z7" s="847">
        <v>0</v>
      </c>
      <c r="AA7" s="849">
        <v>51123218.61214</v>
      </c>
    </row>
    <row r="8" spans="1:27" s="844" customFormat="1" ht="51" customHeight="1">
      <c r="A8" s="845" t="s">
        <v>373</v>
      </c>
      <c r="B8" s="846" t="s">
        <v>374</v>
      </c>
      <c r="C8" s="847">
        <v>0</v>
      </c>
      <c r="D8" s="847">
        <v>0</v>
      </c>
      <c r="E8" s="847">
        <v>0</v>
      </c>
      <c r="F8" s="847">
        <v>0</v>
      </c>
      <c r="G8" s="847">
        <v>0</v>
      </c>
      <c r="H8" s="847">
        <v>0</v>
      </c>
      <c r="I8" s="847">
        <v>0</v>
      </c>
      <c r="J8" s="847">
        <v>0</v>
      </c>
      <c r="K8" s="847">
        <v>0</v>
      </c>
      <c r="L8" s="847">
        <v>0</v>
      </c>
      <c r="M8" s="847">
        <v>0</v>
      </c>
      <c r="N8" s="847">
        <v>6186.7800900000002</v>
      </c>
      <c r="O8" s="847">
        <v>0</v>
      </c>
      <c r="P8" s="847">
        <v>0</v>
      </c>
      <c r="Q8" s="847">
        <v>0</v>
      </c>
      <c r="R8" s="847">
        <v>0</v>
      </c>
      <c r="S8" s="847"/>
      <c r="T8" s="847">
        <v>0</v>
      </c>
      <c r="U8" s="847">
        <v>61.759440000000005</v>
      </c>
      <c r="V8" s="847">
        <v>144.55076</v>
      </c>
      <c r="W8" s="847">
        <v>0</v>
      </c>
      <c r="X8" s="847">
        <v>0</v>
      </c>
      <c r="Y8" s="848">
        <v>6393.0902900000001</v>
      </c>
      <c r="Z8" s="847">
        <v>404765.35318999999</v>
      </c>
      <c r="AA8" s="849">
        <v>411158.44348000002</v>
      </c>
    </row>
    <row r="9" spans="1:27" s="844" customFormat="1" ht="51" customHeight="1">
      <c r="A9" s="845" t="s">
        <v>375</v>
      </c>
      <c r="B9" s="846" t="s">
        <v>376</v>
      </c>
      <c r="C9" s="847">
        <v>29405.206140000002</v>
      </c>
      <c r="D9" s="847">
        <v>2685442.16818</v>
      </c>
      <c r="E9" s="847">
        <v>125.92552000000001</v>
      </c>
      <c r="F9" s="847">
        <v>1566.1207300000001</v>
      </c>
      <c r="G9" s="847">
        <v>176842.20731999987</v>
      </c>
      <c r="H9" s="847">
        <v>0</v>
      </c>
      <c r="I9" s="847">
        <v>127.35810000000001</v>
      </c>
      <c r="J9" s="847">
        <v>7129.2680099999998</v>
      </c>
      <c r="K9" s="847">
        <v>4989.6860299999998</v>
      </c>
      <c r="L9" s="847">
        <v>36548.05502</v>
      </c>
      <c r="M9" s="847">
        <v>5882.2214400000003</v>
      </c>
      <c r="N9" s="847">
        <v>-23040.076955333527</v>
      </c>
      <c r="O9" s="847">
        <v>66.544600000000003</v>
      </c>
      <c r="P9" s="847">
        <v>556.8116</v>
      </c>
      <c r="Q9" s="847">
        <v>1367.4656599999998</v>
      </c>
      <c r="R9" s="847">
        <v>0</v>
      </c>
      <c r="S9" s="847"/>
      <c r="T9" s="847">
        <v>3.08</v>
      </c>
      <c r="U9" s="847">
        <v>377.16983999999997</v>
      </c>
      <c r="V9" s="847">
        <v>25649.904509999997</v>
      </c>
      <c r="W9" s="847">
        <v>8407.4541599999993</v>
      </c>
      <c r="X9" s="847">
        <v>8025.4682000000003</v>
      </c>
      <c r="Y9" s="848">
        <v>2969472.0381046669</v>
      </c>
      <c r="Z9" s="847">
        <v>6053.15211</v>
      </c>
      <c r="AA9" s="849">
        <v>2975525.190214667</v>
      </c>
    </row>
    <row r="10" spans="1:27" s="844" customFormat="1" ht="51" customHeight="1">
      <c r="A10" s="845" t="s">
        <v>377</v>
      </c>
      <c r="B10" s="846" t="s">
        <v>378</v>
      </c>
      <c r="C10" s="850">
        <v>325083.72886000003</v>
      </c>
      <c r="D10" s="850">
        <v>3835370.66255</v>
      </c>
      <c r="E10" s="850">
        <v>271429.23608999996</v>
      </c>
      <c r="F10" s="850">
        <v>3521188.5022499999</v>
      </c>
      <c r="G10" s="850">
        <v>3729197.4066800005</v>
      </c>
      <c r="H10" s="850">
        <v>104.06</v>
      </c>
      <c r="I10" s="850">
        <v>868595.8689</v>
      </c>
      <c r="J10" s="850">
        <v>8853495.3138199989</v>
      </c>
      <c r="K10" s="850">
        <v>417768.33912999998</v>
      </c>
      <c r="L10" s="850">
        <v>3671204.4684000001</v>
      </c>
      <c r="M10" s="850">
        <v>59520.490430000005</v>
      </c>
      <c r="N10" s="850">
        <v>7563184.8490753314</v>
      </c>
      <c r="O10" s="850">
        <v>1066771.4028099999</v>
      </c>
      <c r="P10" s="850">
        <v>180119.50827000002</v>
      </c>
      <c r="Q10" s="850">
        <v>3558284.8633400002</v>
      </c>
      <c r="R10" s="850">
        <v>1486.27341</v>
      </c>
      <c r="S10" s="850"/>
      <c r="T10" s="850">
        <v>9968.2929999999997</v>
      </c>
      <c r="U10" s="850">
        <v>864986.65159999998</v>
      </c>
      <c r="V10" s="850">
        <v>7305195.8813999994</v>
      </c>
      <c r="W10" s="850">
        <v>926504.34250999999</v>
      </c>
      <c r="X10" s="850">
        <v>1130679.5218</v>
      </c>
      <c r="Y10" s="851">
        <v>48160139.664325327</v>
      </c>
      <c r="Z10" s="850">
        <v>398712.20107999997</v>
      </c>
      <c r="AA10" s="851">
        <v>48558851.865405329</v>
      </c>
    </row>
    <row r="11" spans="1:27" s="844" customFormat="1" ht="51" customHeight="1">
      <c r="A11" s="852" t="s">
        <v>367</v>
      </c>
      <c r="B11" s="841" t="s">
        <v>379</v>
      </c>
      <c r="C11" s="847"/>
      <c r="D11" s="847"/>
      <c r="E11" s="847"/>
      <c r="F11" s="847"/>
      <c r="G11" s="847"/>
      <c r="H11" s="847"/>
      <c r="I11" s="847"/>
      <c r="J11" s="847"/>
      <c r="K11" s="847"/>
      <c r="L11" s="847"/>
      <c r="M11" s="847"/>
      <c r="N11" s="847"/>
      <c r="O11" s="847"/>
      <c r="P11" s="847"/>
      <c r="Q11" s="847"/>
      <c r="R11" s="847"/>
      <c r="S11" s="847"/>
      <c r="T11" s="847"/>
      <c r="U11" s="847"/>
      <c r="V11" s="847"/>
      <c r="W11" s="847"/>
      <c r="X11" s="847"/>
      <c r="Y11" s="849"/>
      <c r="Z11" s="847"/>
      <c r="AA11" s="849"/>
    </row>
    <row r="12" spans="1:27" s="844" customFormat="1" ht="51" customHeight="1">
      <c r="A12" s="845" t="s">
        <v>380</v>
      </c>
      <c r="B12" s="846" t="s">
        <v>372</v>
      </c>
      <c r="C12" s="847">
        <v>1875122.5889999999</v>
      </c>
      <c r="D12" s="847">
        <v>65839974.853029996</v>
      </c>
      <c r="E12" s="847">
        <v>565459.14214999997</v>
      </c>
      <c r="F12" s="847">
        <v>16407338.92066</v>
      </c>
      <c r="G12" s="847">
        <v>25065211.270020001</v>
      </c>
      <c r="H12" s="847">
        <v>2798.7858999999999</v>
      </c>
      <c r="I12" s="847">
        <v>465719.59375</v>
      </c>
      <c r="J12" s="847">
        <v>49157783.843559995</v>
      </c>
      <c r="K12" s="847">
        <v>1517575.2406900001</v>
      </c>
      <c r="L12" s="847">
        <v>28046515.98356</v>
      </c>
      <c r="M12" s="847">
        <v>187939.90252999999</v>
      </c>
      <c r="N12" s="847">
        <v>39927675.692120008</v>
      </c>
      <c r="O12" s="847">
        <v>5632586.0199300004</v>
      </c>
      <c r="P12" s="847">
        <v>1216991.3822999999</v>
      </c>
      <c r="Q12" s="847">
        <v>11096691.671</v>
      </c>
      <c r="R12" s="847">
        <v>122961.94057999999</v>
      </c>
      <c r="S12" s="847"/>
      <c r="T12" s="847">
        <v>98422.781000000003</v>
      </c>
      <c r="U12" s="847">
        <v>1945976.986</v>
      </c>
      <c r="V12" s="847">
        <v>58128678.308869995</v>
      </c>
      <c r="W12" s="847">
        <v>4044620.7623299998</v>
      </c>
      <c r="X12" s="847">
        <v>2740851.8110000002</v>
      </c>
      <c r="Y12" s="848">
        <v>314086897.47997999</v>
      </c>
      <c r="Z12" s="847">
        <v>0</v>
      </c>
      <c r="AA12" s="849">
        <v>314086897.47997999</v>
      </c>
    </row>
    <row r="13" spans="1:27" s="844" customFormat="1" ht="51" customHeight="1">
      <c r="A13" s="845" t="s">
        <v>381</v>
      </c>
      <c r="B13" s="846" t="s">
        <v>374</v>
      </c>
      <c r="C13" s="847">
        <v>0</v>
      </c>
      <c r="D13" s="847">
        <v>0</v>
      </c>
      <c r="E13" s="847">
        <v>0</v>
      </c>
      <c r="F13" s="847">
        <v>0</v>
      </c>
      <c r="G13" s="847">
        <v>0</v>
      </c>
      <c r="H13" s="847">
        <v>0</v>
      </c>
      <c r="I13" s="847">
        <v>0</v>
      </c>
      <c r="J13" s="847">
        <v>6434.4659599999995</v>
      </c>
      <c r="K13" s="847">
        <v>0</v>
      </c>
      <c r="L13" s="847">
        <v>0</v>
      </c>
      <c r="M13" s="847">
        <v>0</v>
      </c>
      <c r="N13" s="847">
        <v>2879.5281900000004</v>
      </c>
      <c r="O13" s="847">
        <v>0</v>
      </c>
      <c r="P13" s="847">
        <v>0</v>
      </c>
      <c r="Q13" s="847">
        <v>0</v>
      </c>
      <c r="R13" s="847">
        <v>0</v>
      </c>
      <c r="S13" s="847"/>
      <c r="T13" s="847">
        <v>0</v>
      </c>
      <c r="U13" s="847">
        <v>997.52043999999989</v>
      </c>
      <c r="V13" s="847">
        <v>2338.5678600000001</v>
      </c>
      <c r="W13" s="847">
        <v>0</v>
      </c>
      <c r="X13" s="847">
        <v>0</v>
      </c>
      <c r="Y13" s="848">
        <v>12650.082450000002</v>
      </c>
      <c r="Z13" s="847">
        <v>1062885.86631</v>
      </c>
      <c r="AA13" s="849">
        <v>1075535.9487600001</v>
      </c>
    </row>
    <row r="14" spans="1:27" s="844" customFormat="1" ht="51" customHeight="1">
      <c r="A14" s="845" t="s">
        <v>382</v>
      </c>
      <c r="B14" s="846" t="s">
        <v>376</v>
      </c>
      <c r="C14" s="847">
        <v>89781.135750000001</v>
      </c>
      <c r="D14" s="847">
        <v>5133309.0459399996</v>
      </c>
      <c r="E14" s="847">
        <v>350.88139000000001</v>
      </c>
      <c r="F14" s="847">
        <v>65892.735490000006</v>
      </c>
      <c r="G14" s="847">
        <v>193216.68887000001</v>
      </c>
      <c r="H14" s="847">
        <v>0</v>
      </c>
      <c r="I14" s="847">
        <v>1801.4388200000001</v>
      </c>
      <c r="J14" s="847">
        <v>119919.23062</v>
      </c>
      <c r="K14" s="847">
        <v>12297.223199999999</v>
      </c>
      <c r="L14" s="847">
        <v>92470.97236</v>
      </c>
      <c r="M14" s="847">
        <v>6037.0958099999998</v>
      </c>
      <c r="N14" s="847">
        <v>529810.55930296518</v>
      </c>
      <c r="O14" s="847">
        <v>2869.2801099999997</v>
      </c>
      <c r="P14" s="847">
        <v>5636.9325599999993</v>
      </c>
      <c r="Q14" s="847">
        <v>18789.52378</v>
      </c>
      <c r="R14" s="847">
        <v>0</v>
      </c>
      <c r="S14" s="847"/>
      <c r="T14" s="847">
        <v>1159.0978</v>
      </c>
      <c r="U14" s="847">
        <v>6989.2876900000001</v>
      </c>
      <c r="V14" s="847">
        <v>156310.1698</v>
      </c>
      <c r="W14" s="847">
        <v>22695.795849999999</v>
      </c>
      <c r="X14" s="847">
        <v>0</v>
      </c>
      <c r="Y14" s="848">
        <v>6459337.0951429633</v>
      </c>
      <c r="Z14" s="847">
        <v>15565.24829</v>
      </c>
      <c r="AA14" s="849">
        <v>6474902.3434329629</v>
      </c>
    </row>
    <row r="15" spans="1:27" s="844" customFormat="1" ht="51" customHeight="1">
      <c r="A15" s="845" t="s">
        <v>383</v>
      </c>
      <c r="B15" s="846" t="s">
        <v>378</v>
      </c>
      <c r="C15" s="850">
        <v>1785341.45325</v>
      </c>
      <c r="D15" s="850">
        <v>60706665.807089999</v>
      </c>
      <c r="E15" s="850">
        <v>565108.26075999998</v>
      </c>
      <c r="F15" s="850">
        <v>16341446.18517</v>
      </c>
      <c r="G15" s="850">
        <v>24871994.581150003</v>
      </c>
      <c r="H15" s="850">
        <v>2798.7858999999999</v>
      </c>
      <c r="I15" s="850">
        <v>463918.15493000002</v>
      </c>
      <c r="J15" s="850">
        <v>49044299.078900002</v>
      </c>
      <c r="K15" s="850">
        <v>1505278.01749</v>
      </c>
      <c r="L15" s="850">
        <v>27954045.0112</v>
      </c>
      <c r="M15" s="850">
        <v>181902.80671999999</v>
      </c>
      <c r="N15" s="850">
        <v>39400744.661007047</v>
      </c>
      <c r="O15" s="850">
        <v>5629716.7398199998</v>
      </c>
      <c r="P15" s="850">
        <v>1211354.4497400001</v>
      </c>
      <c r="Q15" s="850">
        <v>11077902.147219999</v>
      </c>
      <c r="R15" s="850">
        <v>122961.94057999999</v>
      </c>
      <c r="S15" s="850"/>
      <c r="T15" s="850">
        <v>97263.683199999999</v>
      </c>
      <c r="U15" s="850">
        <v>1939985.21875</v>
      </c>
      <c r="V15" s="850">
        <v>57974706.706929989</v>
      </c>
      <c r="W15" s="850">
        <v>4021924.9664799999</v>
      </c>
      <c r="X15" s="850">
        <v>2740851.8110000002</v>
      </c>
      <c r="Y15" s="851">
        <v>307640210.46728706</v>
      </c>
      <c r="Z15" s="850">
        <v>1047320.6180199999</v>
      </c>
      <c r="AA15" s="851">
        <v>308687531.08530706</v>
      </c>
    </row>
    <row r="16" spans="1:27" s="844" customFormat="1" ht="51" customHeight="1">
      <c r="A16" s="852" t="s">
        <v>368</v>
      </c>
      <c r="B16" s="841" t="s">
        <v>384</v>
      </c>
      <c r="C16" s="847"/>
      <c r="D16" s="847"/>
      <c r="E16" s="847"/>
      <c r="F16" s="847"/>
      <c r="G16" s="847"/>
      <c r="H16" s="847"/>
      <c r="I16" s="847"/>
      <c r="J16" s="847"/>
      <c r="K16" s="847"/>
      <c r="L16" s="847"/>
      <c r="M16" s="847"/>
      <c r="N16" s="847"/>
      <c r="O16" s="847"/>
      <c r="P16" s="847"/>
      <c r="Q16" s="847"/>
      <c r="R16" s="847"/>
      <c r="S16" s="847"/>
      <c r="T16" s="847"/>
      <c r="U16" s="847"/>
      <c r="V16" s="847"/>
      <c r="W16" s="847"/>
      <c r="X16" s="847"/>
      <c r="Y16" s="849"/>
      <c r="Z16" s="847"/>
      <c r="AA16" s="849"/>
    </row>
    <row r="17" spans="1:29" s="844" customFormat="1" ht="51" customHeight="1">
      <c r="A17" s="845" t="s">
        <v>385</v>
      </c>
      <c r="B17" s="846" t="s">
        <v>372</v>
      </c>
      <c r="C17" s="847">
        <v>0</v>
      </c>
      <c r="D17" s="847">
        <v>0</v>
      </c>
      <c r="E17" s="847">
        <v>364573</v>
      </c>
      <c r="F17" s="847">
        <v>0</v>
      </c>
      <c r="G17" s="847">
        <v>115354.06</v>
      </c>
      <c r="H17" s="847">
        <v>0</v>
      </c>
      <c r="I17" s="847">
        <v>525403</v>
      </c>
      <c r="J17" s="847">
        <v>2321106.216</v>
      </c>
      <c r="K17" s="847">
        <v>0</v>
      </c>
      <c r="L17" s="847">
        <v>0</v>
      </c>
      <c r="M17" s="847">
        <v>0</v>
      </c>
      <c r="N17" s="847">
        <v>3343147.3125000005</v>
      </c>
      <c r="O17" s="847">
        <v>1168.8824999999999</v>
      </c>
      <c r="P17" s="847">
        <v>238036.40581999999</v>
      </c>
      <c r="Q17" s="847">
        <v>0</v>
      </c>
      <c r="R17" s="847">
        <v>89619.130599999989</v>
      </c>
      <c r="S17" s="847"/>
      <c r="T17" s="847">
        <v>19771.978999999999</v>
      </c>
      <c r="U17" s="847">
        <v>4108504.25</v>
      </c>
      <c r="V17" s="847">
        <v>2175384.0920000002</v>
      </c>
      <c r="W17" s="847">
        <v>155619.89799999996</v>
      </c>
      <c r="X17" s="847">
        <v>223353.42</v>
      </c>
      <c r="Y17" s="848">
        <v>13681041.646420002</v>
      </c>
      <c r="Z17" s="847">
        <v>0</v>
      </c>
      <c r="AA17" s="849">
        <v>13681041.646420002</v>
      </c>
    </row>
    <row r="18" spans="1:29" s="844" customFormat="1" ht="51" customHeight="1">
      <c r="A18" s="845" t="s">
        <v>386</v>
      </c>
      <c r="B18" s="846" t="s">
        <v>374</v>
      </c>
      <c r="C18" s="847">
        <v>0</v>
      </c>
      <c r="D18" s="847">
        <v>0</v>
      </c>
      <c r="E18" s="847">
        <v>0</v>
      </c>
      <c r="F18" s="847">
        <v>0</v>
      </c>
      <c r="G18" s="847">
        <v>0</v>
      </c>
      <c r="H18" s="847">
        <v>0</v>
      </c>
      <c r="I18" s="847">
        <v>0</v>
      </c>
      <c r="J18" s="847">
        <v>0</v>
      </c>
      <c r="K18" s="847">
        <v>0</v>
      </c>
      <c r="L18" s="847">
        <v>0</v>
      </c>
      <c r="M18" s="847">
        <v>0</v>
      </c>
      <c r="N18" s="847">
        <v>0</v>
      </c>
      <c r="O18" s="847">
        <v>0</v>
      </c>
      <c r="P18" s="847">
        <v>0</v>
      </c>
      <c r="Q18" s="847">
        <v>0</v>
      </c>
      <c r="R18" s="847">
        <v>0</v>
      </c>
      <c r="S18" s="847"/>
      <c r="T18" s="847">
        <v>0</v>
      </c>
      <c r="U18" s="847">
        <v>0</v>
      </c>
      <c r="V18" s="847">
        <v>0</v>
      </c>
      <c r="W18" s="847">
        <v>0</v>
      </c>
      <c r="X18" s="847">
        <v>0</v>
      </c>
      <c r="Y18" s="848">
        <v>0</v>
      </c>
      <c r="Z18" s="847">
        <v>0</v>
      </c>
      <c r="AA18" s="849">
        <v>0</v>
      </c>
    </row>
    <row r="19" spans="1:29" s="844" customFormat="1" ht="51" customHeight="1">
      <c r="A19" s="845" t="s">
        <v>387</v>
      </c>
      <c r="B19" s="846" t="s">
        <v>376</v>
      </c>
      <c r="C19" s="847">
        <v>0</v>
      </c>
      <c r="D19" s="847">
        <v>0</v>
      </c>
      <c r="E19" s="847">
        <v>0</v>
      </c>
      <c r="F19" s="847">
        <v>0</v>
      </c>
      <c r="G19" s="847">
        <v>0</v>
      </c>
      <c r="H19" s="847">
        <v>0</v>
      </c>
      <c r="I19" s="847">
        <v>0</v>
      </c>
      <c r="J19" s="847">
        <v>0</v>
      </c>
      <c r="K19" s="847">
        <v>0</v>
      </c>
      <c r="L19" s="847">
        <v>0</v>
      </c>
      <c r="M19" s="847">
        <v>0</v>
      </c>
      <c r="N19" s="847">
        <v>477743.09872144985</v>
      </c>
      <c r="O19" s="847">
        <v>0</v>
      </c>
      <c r="P19" s="847">
        <v>-2.3670300000000002</v>
      </c>
      <c r="Q19" s="847">
        <v>0</v>
      </c>
      <c r="R19" s="847">
        <v>8582.1486000000004</v>
      </c>
      <c r="S19" s="847"/>
      <c r="T19" s="847">
        <v>0</v>
      </c>
      <c r="U19" s="847">
        <v>0</v>
      </c>
      <c r="V19" s="847">
        <v>0</v>
      </c>
      <c r="W19" s="847">
        <v>0</v>
      </c>
      <c r="X19" s="847">
        <v>0</v>
      </c>
      <c r="Y19" s="848">
        <v>486322.88029144984</v>
      </c>
      <c r="Z19" s="847">
        <v>0</v>
      </c>
      <c r="AA19" s="849">
        <v>486322.88029144984</v>
      </c>
    </row>
    <row r="20" spans="1:29" s="844" customFormat="1" ht="51" customHeight="1">
      <c r="A20" s="845" t="s">
        <v>388</v>
      </c>
      <c r="B20" s="846" t="s">
        <v>378</v>
      </c>
      <c r="C20" s="850">
        <v>0</v>
      </c>
      <c r="D20" s="850">
        <v>0</v>
      </c>
      <c r="E20" s="850">
        <v>364573</v>
      </c>
      <c r="F20" s="850">
        <v>0</v>
      </c>
      <c r="G20" s="850">
        <v>115354.06</v>
      </c>
      <c r="H20" s="850">
        <v>0</v>
      </c>
      <c r="I20" s="850">
        <v>525403</v>
      </c>
      <c r="J20" s="850">
        <v>2321106.216</v>
      </c>
      <c r="K20" s="850">
        <v>0</v>
      </c>
      <c r="L20" s="850">
        <v>0</v>
      </c>
      <c r="M20" s="850">
        <v>0</v>
      </c>
      <c r="N20" s="850">
        <v>2865404.2137785507</v>
      </c>
      <c r="O20" s="850">
        <v>1168.8824999999999</v>
      </c>
      <c r="P20" s="850">
        <v>238038.77285000001</v>
      </c>
      <c r="Q20" s="850">
        <v>0</v>
      </c>
      <c r="R20" s="850">
        <v>81036.982000000004</v>
      </c>
      <c r="S20" s="850"/>
      <c r="T20" s="850">
        <v>19771.978999999999</v>
      </c>
      <c r="U20" s="850">
        <v>4108504.25</v>
      </c>
      <c r="V20" s="850">
        <v>2175384.0920000002</v>
      </c>
      <c r="W20" s="850">
        <v>155619.89799999996</v>
      </c>
      <c r="X20" s="850">
        <v>223353.42</v>
      </c>
      <c r="Y20" s="851">
        <v>13194718.766128551</v>
      </c>
      <c r="Z20" s="850">
        <v>0</v>
      </c>
      <c r="AA20" s="851">
        <v>13194718.766128551</v>
      </c>
    </row>
    <row r="21" spans="1:29" s="844" customFormat="1" ht="51" customHeight="1">
      <c r="A21" s="852" t="s">
        <v>977</v>
      </c>
      <c r="B21" s="841" t="s">
        <v>390</v>
      </c>
      <c r="C21" s="847"/>
      <c r="D21" s="847"/>
      <c r="E21" s="847"/>
      <c r="F21" s="847"/>
      <c r="G21" s="847"/>
      <c r="H21" s="847"/>
      <c r="I21" s="847"/>
      <c r="J21" s="847"/>
      <c r="K21" s="847"/>
      <c r="L21" s="847"/>
      <c r="M21" s="847"/>
      <c r="N21" s="847"/>
      <c r="O21" s="847"/>
      <c r="P21" s="847"/>
      <c r="Q21" s="847"/>
      <c r="R21" s="847"/>
      <c r="S21" s="847"/>
      <c r="T21" s="847"/>
      <c r="U21" s="847"/>
      <c r="V21" s="847"/>
      <c r="W21" s="847"/>
      <c r="X21" s="847"/>
      <c r="Y21" s="849"/>
      <c r="Z21" s="847"/>
      <c r="AA21" s="849"/>
    </row>
    <row r="22" spans="1:29" s="853" customFormat="1" ht="51" customHeight="1">
      <c r="A22" s="845" t="s">
        <v>391</v>
      </c>
      <c r="B22" s="846" t="s">
        <v>372</v>
      </c>
      <c r="C22" s="847">
        <v>2229611.5239999997</v>
      </c>
      <c r="D22" s="847">
        <v>72360787.683760002</v>
      </c>
      <c r="E22" s="847">
        <v>1201587.30376</v>
      </c>
      <c r="F22" s="847">
        <v>19930093.543639999</v>
      </c>
      <c r="G22" s="847">
        <v>29086604.944019999</v>
      </c>
      <c r="H22" s="847">
        <v>2902.8458999999998</v>
      </c>
      <c r="I22" s="847">
        <v>1859845.82075</v>
      </c>
      <c r="J22" s="847">
        <v>60339514.641389996</v>
      </c>
      <c r="K22" s="847">
        <v>1940333.2658500001</v>
      </c>
      <c r="L22" s="847">
        <v>31754268.506979998</v>
      </c>
      <c r="M22" s="847">
        <v>253342.61439999999</v>
      </c>
      <c r="N22" s="847">
        <v>50804780.996650003</v>
      </c>
      <c r="O22" s="847">
        <v>6700592.8498400003</v>
      </c>
      <c r="P22" s="847">
        <v>1635704.1079899999</v>
      </c>
      <c r="Q22" s="847">
        <v>14656344</v>
      </c>
      <c r="R22" s="847">
        <v>214067.34458999999</v>
      </c>
      <c r="S22" s="847">
        <v>0</v>
      </c>
      <c r="T22" s="847">
        <v>128166.133</v>
      </c>
      <c r="U22" s="847">
        <v>6919783.2980000004</v>
      </c>
      <c r="V22" s="847">
        <v>67634763.636020005</v>
      </c>
      <c r="W22" s="847">
        <v>5135152.4569999995</v>
      </c>
      <c r="X22" s="847">
        <v>4102910.2209999999</v>
      </c>
      <c r="Y22" s="848">
        <v>378891157.73854005</v>
      </c>
      <c r="Z22" s="847">
        <v>0</v>
      </c>
      <c r="AA22" s="849">
        <v>378891157.73854005</v>
      </c>
      <c r="AC22" s="844"/>
    </row>
    <row r="23" spans="1:29" s="853" customFormat="1" ht="51" customHeight="1">
      <c r="A23" s="845" t="s">
        <v>392</v>
      </c>
      <c r="B23" s="846" t="s">
        <v>374</v>
      </c>
      <c r="C23" s="847">
        <v>0</v>
      </c>
      <c r="D23" s="847">
        <v>0</v>
      </c>
      <c r="E23" s="847">
        <v>0</v>
      </c>
      <c r="F23" s="847">
        <v>0</v>
      </c>
      <c r="G23" s="847">
        <v>0</v>
      </c>
      <c r="H23" s="847">
        <v>0</v>
      </c>
      <c r="I23" s="847">
        <v>0</v>
      </c>
      <c r="J23" s="847">
        <v>6434.4659599999995</v>
      </c>
      <c r="K23" s="847">
        <v>0</v>
      </c>
      <c r="L23" s="847">
        <v>0</v>
      </c>
      <c r="M23" s="847">
        <v>0</v>
      </c>
      <c r="N23" s="847">
        <v>9066.3082800000011</v>
      </c>
      <c r="O23" s="847">
        <v>0</v>
      </c>
      <c r="P23" s="847">
        <v>0</v>
      </c>
      <c r="Q23" s="847">
        <v>0</v>
      </c>
      <c r="R23" s="847">
        <v>0</v>
      </c>
      <c r="S23" s="847">
        <v>0</v>
      </c>
      <c r="T23" s="847">
        <v>0</v>
      </c>
      <c r="U23" s="847">
        <v>1059.2798799999998</v>
      </c>
      <c r="V23" s="847">
        <v>2483.1186200000002</v>
      </c>
      <c r="W23" s="847">
        <v>0</v>
      </c>
      <c r="X23" s="847">
        <v>0</v>
      </c>
      <c r="Y23" s="848">
        <v>19043.172740000002</v>
      </c>
      <c r="Z23" s="847">
        <v>1467651.2194999999</v>
      </c>
      <c r="AA23" s="849">
        <v>1486694.39224</v>
      </c>
      <c r="AC23" s="844"/>
    </row>
    <row r="24" spans="1:29" s="853" customFormat="1" ht="51" customHeight="1">
      <c r="A24" s="845" t="s">
        <v>393</v>
      </c>
      <c r="B24" s="846" t="s">
        <v>376</v>
      </c>
      <c r="C24" s="847">
        <v>119186.34189000001</v>
      </c>
      <c r="D24" s="847">
        <v>7818751.2141199997</v>
      </c>
      <c r="E24" s="847">
        <v>476.80691000000002</v>
      </c>
      <c r="F24" s="847">
        <v>67458.856220000001</v>
      </c>
      <c r="G24" s="847">
        <v>370058.89618999988</v>
      </c>
      <c r="H24" s="847">
        <v>0</v>
      </c>
      <c r="I24" s="847">
        <v>1928.79692</v>
      </c>
      <c r="J24" s="847">
        <v>127048.49863</v>
      </c>
      <c r="K24" s="847">
        <v>17286.909229999997</v>
      </c>
      <c r="L24" s="847">
        <v>129019.02738</v>
      </c>
      <c r="M24" s="847">
        <v>11919.31725</v>
      </c>
      <c r="N24" s="847">
        <v>984513.58106908156</v>
      </c>
      <c r="O24" s="847">
        <v>2935.8247099999999</v>
      </c>
      <c r="P24" s="847">
        <v>6191.3771299999989</v>
      </c>
      <c r="Q24" s="847">
        <v>20156.989439999998</v>
      </c>
      <c r="R24" s="847">
        <v>8582.1486000000004</v>
      </c>
      <c r="S24" s="847">
        <v>0</v>
      </c>
      <c r="T24" s="847">
        <v>1162.1777999999999</v>
      </c>
      <c r="U24" s="847">
        <v>7366.4575299999997</v>
      </c>
      <c r="V24" s="847">
        <v>181960.07431</v>
      </c>
      <c r="W24" s="847">
        <v>31103.250009999996</v>
      </c>
      <c r="X24" s="847">
        <v>8025.4682000000003</v>
      </c>
      <c r="Y24" s="848">
        <v>9915132.0135390814</v>
      </c>
      <c r="Z24" s="847">
        <v>21618.400399999999</v>
      </c>
      <c r="AA24" s="849">
        <v>9936750.4139390811</v>
      </c>
      <c r="AC24" s="844"/>
    </row>
    <row r="25" spans="1:29" s="853" customFormat="1" ht="51" customHeight="1">
      <c r="A25" s="854" t="s">
        <v>394</v>
      </c>
      <c r="B25" s="855" t="s">
        <v>378</v>
      </c>
      <c r="C25" s="850">
        <v>2110425.1821099999</v>
      </c>
      <c r="D25" s="850">
        <v>64542036.469640002</v>
      </c>
      <c r="E25" s="850">
        <v>1201110.49685</v>
      </c>
      <c r="F25" s="850">
        <v>19862634.687419999</v>
      </c>
      <c r="G25" s="850">
        <v>28716546.047830001</v>
      </c>
      <c r="H25" s="850">
        <v>2902.8458999999998</v>
      </c>
      <c r="I25" s="850">
        <v>1857917.0238299998</v>
      </c>
      <c r="J25" s="850">
        <v>60218900.608719997</v>
      </c>
      <c r="K25" s="850">
        <v>1923046.35662</v>
      </c>
      <c r="L25" s="850">
        <v>31625249.479599997</v>
      </c>
      <c r="M25" s="850">
        <v>241423.29715</v>
      </c>
      <c r="N25" s="850">
        <v>49829333.723860919</v>
      </c>
      <c r="O25" s="850">
        <v>6697657.02513</v>
      </c>
      <c r="P25" s="850">
        <v>1629512.73086</v>
      </c>
      <c r="Q25" s="850">
        <v>14636187.01056</v>
      </c>
      <c r="R25" s="850">
        <v>205485.19598999998</v>
      </c>
      <c r="S25" s="850">
        <v>0</v>
      </c>
      <c r="T25" s="850">
        <v>127003.9552</v>
      </c>
      <c r="U25" s="850">
        <v>6913476.1203500004</v>
      </c>
      <c r="V25" s="850">
        <v>67455286.680329993</v>
      </c>
      <c r="W25" s="850">
        <v>5104049.2069899999</v>
      </c>
      <c r="X25" s="850">
        <v>4094884.7527999999</v>
      </c>
      <c r="Y25" s="851">
        <v>368995068.8977409</v>
      </c>
      <c r="Z25" s="850">
        <v>1446032.8191</v>
      </c>
      <c r="AA25" s="851">
        <v>370441101.71684098</v>
      </c>
      <c r="AC25" s="844"/>
    </row>
  </sheetData>
  <mergeCells count="8">
    <mergeCell ref="A1:F1"/>
    <mergeCell ref="A2:F2"/>
    <mergeCell ref="Y3:AA3"/>
    <mergeCell ref="AA4:AA5"/>
    <mergeCell ref="C4:X4"/>
    <mergeCell ref="Z4:Z5"/>
    <mergeCell ref="A5:B5"/>
    <mergeCell ref="Y4:Y5"/>
  </mergeCells>
  <printOptions horizontalCentered="1"/>
  <pageMargins left="0" right="0" top="0.59055118110236204" bottom="0" header="0.511811023622047" footer="0.511811023622047"/>
  <pageSetup paperSize="9" scale="32" orientation="landscape" horizontalDpi="200" verticalDpi="200" r:id="rId1"/>
  <headerFooter alignWithMargins="0">
    <oddFooter>&amp;C&amp;16 26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AD45"/>
  <sheetViews>
    <sheetView view="pageBreakPreview" zoomScale="70" zoomScaleNormal="80" zoomScaleSheetLayoutView="70" workbookViewId="0">
      <pane xSplit="1" ySplit="7" topLeftCell="C8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1"/>
  <cols>
    <col min="1" max="1" width="35.42578125" style="50" bestFit="1" customWidth="1"/>
    <col min="2" max="2" width="32.85546875" style="50" hidden="1" customWidth="1"/>
    <col min="3" max="9" width="10.7109375" style="77" customWidth="1"/>
    <col min="10" max="10" width="16.42578125" style="648" customWidth="1"/>
    <col min="11" max="11" width="14.5703125" style="77" customWidth="1"/>
    <col min="12" max="12" width="10.7109375" style="77" customWidth="1"/>
    <col min="13" max="14" width="14.5703125" style="77" customWidth="1"/>
    <col min="15" max="15" width="16.42578125" style="77" bestFit="1" customWidth="1"/>
    <col min="16" max="16" width="14.5703125" style="77" customWidth="1"/>
    <col min="17" max="17" width="15.7109375" style="77" customWidth="1"/>
    <col min="18" max="18" width="14.5703125" style="77" customWidth="1"/>
    <col min="19" max="19" width="10.7109375" style="77" hidden="1" customWidth="1"/>
    <col min="20" max="20" width="14" style="77" customWidth="1"/>
    <col min="21" max="23" width="14.5703125" style="77" customWidth="1"/>
    <col min="24" max="24" width="13" style="77" customWidth="1"/>
    <col min="25" max="25" width="16.42578125" style="77" customWidth="1"/>
    <col min="26" max="26" width="10.7109375" style="77" customWidth="1"/>
    <col min="27" max="27" width="16.42578125" style="77" customWidth="1"/>
    <col min="28" max="16384" width="9" style="50"/>
  </cols>
  <sheetData>
    <row r="1" spans="1:30" s="54" customFormat="1" ht="30.75">
      <c r="A1" s="1842" t="s">
        <v>822</v>
      </c>
      <c r="B1" s="1842"/>
      <c r="C1" s="1842"/>
      <c r="D1" s="1842"/>
      <c r="E1" s="1842"/>
      <c r="F1" s="1842"/>
      <c r="G1" s="1842"/>
      <c r="H1" s="1842"/>
      <c r="I1" s="634"/>
      <c r="J1" s="646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</row>
    <row r="2" spans="1:30" s="54" customFormat="1" ht="30.75">
      <c r="A2" s="1842" t="s">
        <v>883</v>
      </c>
      <c r="B2" s="1842"/>
      <c r="C2" s="1842"/>
      <c r="D2" s="1842"/>
      <c r="E2" s="1842"/>
      <c r="F2" s="1842"/>
      <c r="G2" s="1842"/>
      <c r="H2" s="1842"/>
      <c r="I2" s="634"/>
      <c r="J2" s="646"/>
      <c r="K2" s="634"/>
      <c r="L2" s="634"/>
      <c r="M2" s="634"/>
      <c r="N2" s="634"/>
      <c r="O2" s="634"/>
      <c r="P2" s="634"/>
      <c r="Q2" s="634"/>
      <c r="R2" s="634"/>
      <c r="S2" s="634"/>
      <c r="T2" s="634"/>
      <c r="U2" s="634"/>
      <c r="V2" s="634"/>
      <c r="W2" s="634"/>
      <c r="X2" s="634"/>
      <c r="Y2" s="634"/>
      <c r="Z2" s="634"/>
      <c r="AA2" s="634"/>
    </row>
    <row r="3" spans="1:30">
      <c r="A3" s="49"/>
      <c r="B3" s="49"/>
      <c r="C3" s="645">
        <v>1000</v>
      </c>
      <c r="J3" s="77"/>
      <c r="X3" s="1815" t="s">
        <v>497</v>
      </c>
      <c r="Y3" s="1815"/>
      <c r="Z3" s="1815"/>
      <c r="AA3" s="1815"/>
    </row>
    <row r="4" spans="1:30" ht="27.75" customHeight="1">
      <c r="A4" s="52" t="s">
        <v>0</v>
      </c>
      <c r="B4" s="53" t="s">
        <v>196</v>
      </c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30" ht="27.75" customHeight="1">
      <c r="A5" s="1843"/>
      <c r="B5" s="1844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30" s="162" customFormat="1" ht="45.75" customHeight="1">
      <c r="A6" s="156" t="s">
        <v>366</v>
      </c>
      <c r="B6" s="157" t="s">
        <v>370</v>
      </c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642"/>
      <c r="Z6" s="548"/>
      <c r="AA6" s="642"/>
    </row>
    <row r="7" spans="1:30" s="162" customFormat="1" ht="41.25" customHeight="1">
      <c r="A7" s="153" t="s">
        <v>371</v>
      </c>
      <c r="B7" s="154" t="s">
        <v>372</v>
      </c>
      <c r="C7" s="433">
        <v>0</v>
      </c>
      <c r="D7" s="433">
        <v>0</v>
      </c>
      <c r="E7" s="433">
        <v>0</v>
      </c>
      <c r="F7" s="433">
        <v>0</v>
      </c>
      <c r="G7" s="433">
        <v>0</v>
      </c>
      <c r="H7" s="433">
        <v>0</v>
      </c>
      <c r="I7" s="433">
        <v>0</v>
      </c>
      <c r="J7" s="433">
        <v>0</v>
      </c>
      <c r="K7" s="433">
        <v>0</v>
      </c>
      <c r="L7" s="433">
        <v>0</v>
      </c>
      <c r="M7" s="433">
        <v>0</v>
      </c>
      <c r="N7" s="433">
        <v>2218.8760000000002</v>
      </c>
      <c r="O7" s="433">
        <v>230934.11199999999</v>
      </c>
      <c r="P7" s="433">
        <v>0</v>
      </c>
      <c r="Q7" s="433">
        <v>0</v>
      </c>
      <c r="R7" s="433">
        <v>-5.6478199999999994</v>
      </c>
      <c r="S7" s="637"/>
      <c r="T7" s="433">
        <v>0</v>
      </c>
      <c r="U7" s="433">
        <v>0</v>
      </c>
      <c r="V7" s="433">
        <v>27853.964</v>
      </c>
      <c r="W7" s="433">
        <v>0</v>
      </c>
      <c r="X7" s="433">
        <v>0</v>
      </c>
      <c r="Y7" s="643">
        <v>261001.30417999998</v>
      </c>
      <c r="Z7" s="433">
        <v>0</v>
      </c>
      <c r="AA7" s="643">
        <v>261001.30417999998</v>
      </c>
    </row>
    <row r="8" spans="1:30" s="158" customFormat="1" ht="41.25" customHeight="1">
      <c r="A8" s="153" t="s">
        <v>373</v>
      </c>
      <c r="B8" s="154" t="s">
        <v>374</v>
      </c>
      <c r="C8" s="433">
        <v>0</v>
      </c>
      <c r="D8" s="433">
        <v>0</v>
      </c>
      <c r="E8" s="433">
        <v>0</v>
      </c>
      <c r="F8" s="433">
        <v>0</v>
      </c>
      <c r="G8" s="433">
        <v>0</v>
      </c>
      <c r="H8" s="433">
        <v>0</v>
      </c>
      <c r="I8" s="433">
        <v>0</v>
      </c>
      <c r="J8" s="433">
        <v>0</v>
      </c>
      <c r="K8" s="433">
        <v>0</v>
      </c>
      <c r="L8" s="433">
        <v>0</v>
      </c>
      <c r="M8" s="433">
        <v>0</v>
      </c>
      <c r="N8" s="433">
        <v>0</v>
      </c>
      <c r="O8" s="433">
        <v>0</v>
      </c>
      <c r="P8" s="433">
        <v>0</v>
      </c>
      <c r="Q8" s="433">
        <v>0</v>
      </c>
      <c r="R8" s="433">
        <v>0</v>
      </c>
      <c r="S8" s="637"/>
      <c r="T8" s="433">
        <v>0</v>
      </c>
      <c r="U8" s="433">
        <v>0</v>
      </c>
      <c r="V8" s="433">
        <v>0</v>
      </c>
      <c r="W8" s="433">
        <v>0</v>
      </c>
      <c r="X8" s="433">
        <v>0</v>
      </c>
      <c r="Y8" s="643">
        <v>0</v>
      </c>
      <c r="Z8" s="433">
        <v>0</v>
      </c>
      <c r="AA8" s="643">
        <v>0</v>
      </c>
      <c r="AB8" s="162"/>
      <c r="AD8" s="162"/>
    </row>
    <row r="9" spans="1:30" s="158" customFormat="1" ht="41.25" customHeight="1">
      <c r="A9" s="153" t="s">
        <v>375</v>
      </c>
      <c r="B9" s="154" t="s">
        <v>376</v>
      </c>
      <c r="C9" s="433">
        <v>0</v>
      </c>
      <c r="D9" s="433">
        <v>0</v>
      </c>
      <c r="E9" s="433">
        <v>0</v>
      </c>
      <c r="F9" s="433">
        <v>0</v>
      </c>
      <c r="G9" s="433">
        <v>0</v>
      </c>
      <c r="H9" s="433">
        <v>0</v>
      </c>
      <c r="I9" s="433">
        <v>0</v>
      </c>
      <c r="J9" s="433">
        <v>0</v>
      </c>
      <c r="K9" s="433">
        <v>0</v>
      </c>
      <c r="L9" s="433">
        <v>0</v>
      </c>
      <c r="M9" s="433">
        <v>0</v>
      </c>
      <c r="N9" s="433">
        <v>0</v>
      </c>
      <c r="O9" s="433">
        <v>0</v>
      </c>
      <c r="P9" s="433">
        <v>0</v>
      </c>
      <c r="Q9" s="433">
        <v>0</v>
      </c>
      <c r="R9" s="433">
        <v>0</v>
      </c>
      <c r="S9" s="637"/>
      <c r="T9" s="433">
        <v>0</v>
      </c>
      <c r="U9" s="433">
        <v>0</v>
      </c>
      <c r="V9" s="433">
        <v>0</v>
      </c>
      <c r="W9" s="433">
        <v>0</v>
      </c>
      <c r="X9" s="433">
        <v>0</v>
      </c>
      <c r="Y9" s="643">
        <v>0</v>
      </c>
      <c r="Z9" s="433">
        <v>0</v>
      </c>
      <c r="AA9" s="643">
        <v>0</v>
      </c>
      <c r="AB9" s="162"/>
      <c r="AD9" s="162"/>
    </row>
    <row r="10" spans="1:30" s="158" customFormat="1" ht="41.25" customHeight="1">
      <c r="A10" s="153" t="s">
        <v>377</v>
      </c>
      <c r="B10" s="154" t="s">
        <v>378</v>
      </c>
      <c r="C10" s="435">
        <v>0</v>
      </c>
      <c r="D10" s="435">
        <v>0</v>
      </c>
      <c r="E10" s="435">
        <v>0</v>
      </c>
      <c r="F10" s="435">
        <v>0</v>
      </c>
      <c r="G10" s="435">
        <v>0</v>
      </c>
      <c r="H10" s="435">
        <v>0</v>
      </c>
      <c r="I10" s="435">
        <v>0</v>
      </c>
      <c r="J10" s="435">
        <v>0</v>
      </c>
      <c r="K10" s="435">
        <v>0</v>
      </c>
      <c r="L10" s="435">
        <v>0</v>
      </c>
      <c r="M10" s="435">
        <v>0</v>
      </c>
      <c r="N10" s="435">
        <v>2218.8760000000002</v>
      </c>
      <c r="O10" s="435">
        <v>230934.11199999999</v>
      </c>
      <c r="P10" s="435">
        <v>0</v>
      </c>
      <c r="Q10" s="435">
        <v>0</v>
      </c>
      <c r="R10" s="435">
        <v>-5.6478199999999994</v>
      </c>
      <c r="S10" s="647"/>
      <c r="T10" s="435">
        <v>0</v>
      </c>
      <c r="U10" s="435">
        <v>0</v>
      </c>
      <c r="V10" s="435">
        <v>27853.964</v>
      </c>
      <c r="W10" s="435">
        <v>0</v>
      </c>
      <c r="X10" s="435">
        <v>0</v>
      </c>
      <c r="Y10" s="633">
        <v>261001.30417999998</v>
      </c>
      <c r="Z10" s="435">
        <v>0</v>
      </c>
      <c r="AA10" s="633">
        <v>261001.30417999998</v>
      </c>
      <c r="AB10" s="162"/>
      <c r="AD10" s="162"/>
    </row>
    <row r="11" spans="1:30" s="158" customFormat="1" ht="45.75" customHeight="1">
      <c r="A11" s="161" t="s">
        <v>367</v>
      </c>
      <c r="B11" s="157" t="s">
        <v>379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643"/>
      <c r="Z11" s="433"/>
      <c r="AA11" s="643"/>
      <c r="AB11" s="162"/>
      <c r="AD11" s="162"/>
    </row>
    <row r="12" spans="1:30" s="158" customFormat="1" ht="41.25" customHeight="1">
      <c r="A12" s="153" t="s">
        <v>380</v>
      </c>
      <c r="B12" s="154" t="s">
        <v>372</v>
      </c>
      <c r="C12" s="433">
        <v>0</v>
      </c>
      <c r="D12" s="433">
        <v>0</v>
      </c>
      <c r="E12" s="433">
        <v>0</v>
      </c>
      <c r="F12" s="433">
        <v>0</v>
      </c>
      <c r="G12" s="433">
        <v>0</v>
      </c>
      <c r="H12" s="433">
        <v>0</v>
      </c>
      <c r="I12" s="433">
        <v>0</v>
      </c>
      <c r="J12" s="433">
        <v>246020.04419999997</v>
      </c>
      <c r="K12" s="433">
        <v>0</v>
      </c>
      <c r="L12" s="433">
        <v>0</v>
      </c>
      <c r="M12" s="433">
        <v>17.206</v>
      </c>
      <c r="N12" s="433">
        <v>11680.74077</v>
      </c>
      <c r="O12" s="433">
        <v>3824878.67515</v>
      </c>
      <c r="P12" s="433">
        <v>0</v>
      </c>
      <c r="Q12" s="433">
        <v>0</v>
      </c>
      <c r="R12" s="433">
        <v>8728.143320000001</v>
      </c>
      <c r="S12" s="637"/>
      <c r="T12" s="433">
        <v>0</v>
      </c>
      <c r="U12" s="433">
        <v>94.6</v>
      </c>
      <c r="V12" s="433">
        <v>589733.522</v>
      </c>
      <c r="W12" s="433">
        <v>3589.52</v>
      </c>
      <c r="X12" s="433">
        <v>0</v>
      </c>
      <c r="Y12" s="643">
        <v>4684742.45144</v>
      </c>
      <c r="Z12" s="433">
        <v>0</v>
      </c>
      <c r="AA12" s="643">
        <v>4684742.45144</v>
      </c>
      <c r="AB12" s="162"/>
      <c r="AD12" s="162"/>
    </row>
    <row r="13" spans="1:30" s="158" customFormat="1" ht="41.25" customHeight="1">
      <c r="A13" s="153" t="s">
        <v>381</v>
      </c>
      <c r="B13" s="154" t="s">
        <v>374</v>
      </c>
      <c r="C13" s="433">
        <v>0</v>
      </c>
      <c r="D13" s="433">
        <v>0</v>
      </c>
      <c r="E13" s="433">
        <v>0</v>
      </c>
      <c r="F13" s="433">
        <v>0</v>
      </c>
      <c r="G13" s="433">
        <v>0</v>
      </c>
      <c r="H13" s="433">
        <v>0</v>
      </c>
      <c r="I13" s="433">
        <v>0</v>
      </c>
      <c r="J13" s="433">
        <v>0</v>
      </c>
      <c r="K13" s="433">
        <v>0</v>
      </c>
      <c r="L13" s="433">
        <v>0</v>
      </c>
      <c r="M13" s="433">
        <v>0</v>
      </c>
      <c r="N13" s="433">
        <v>0</v>
      </c>
      <c r="O13" s="433">
        <v>0</v>
      </c>
      <c r="P13" s="433">
        <v>0</v>
      </c>
      <c r="Q13" s="433">
        <v>0</v>
      </c>
      <c r="R13" s="433">
        <v>0</v>
      </c>
      <c r="S13" s="637"/>
      <c r="T13" s="433">
        <v>0</v>
      </c>
      <c r="U13" s="433">
        <v>0</v>
      </c>
      <c r="V13" s="433">
        <v>0</v>
      </c>
      <c r="W13" s="433">
        <v>0</v>
      </c>
      <c r="X13" s="433">
        <v>0</v>
      </c>
      <c r="Y13" s="643">
        <v>0</v>
      </c>
      <c r="Z13" s="433">
        <v>0</v>
      </c>
      <c r="AA13" s="643">
        <v>0</v>
      </c>
      <c r="AB13" s="162"/>
      <c r="AD13" s="162"/>
    </row>
    <row r="14" spans="1:30" s="158" customFormat="1" ht="41.25" customHeight="1">
      <c r="A14" s="153" t="s">
        <v>382</v>
      </c>
      <c r="B14" s="154" t="s">
        <v>376</v>
      </c>
      <c r="C14" s="433">
        <v>0</v>
      </c>
      <c r="D14" s="433">
        <v>0</v>
      </c>
      <c r="E14" s="433">
        <v>0</v>
      </c>
      <c r="F14" s="433">
        <v>0</v>
      </c>
      <c r="G14" s="433">
        <v>0</v>
      </c>
      <c r="H14" s="433">
        <v>0</v>
      </c>
      <c r="I14" s="433">
        <v>0</v>
      </c>
      <c r="J14" s="433">
        <v>14.204940000000001</v>
      </c>
      <c r="K14" s="433">
        <v>0</v>
      </c>
      <c r="L14" s="433">
        <v>0</v>
      </c>
      <c r="M14" s="433">
        <v>0</v>
      </c>
      <c r="N14" s="433">
        <v>0</v>
      </c>
      <c r="O14" s="433">
        <v>0</v>
      </c>
      <c r="P14" s="433">
        <v>0</v>
      </c>
      <c r="Q14" s="433">
        <v>0</v>
      </c>
      <c r="R14" s="433">
        <v>0</v>
      </c>
      <c r="S14" s="637"/>
      <c r="T14" s="433">
        <v>0</v>
      </c>
      <c r="U14" s="433">
        <v>0</v>
      </c>
      <c r="V14" s="433">
        <v>0</v>
      </c>
      <c r="W14" s="433">
        <v>0</v>
      </c>
      <c r="X14" s="433">
        <v>0</v>
      </c>
      <c r="Y14" s="643">
        <v>14.204940000000001</v>
      </c>
      <c r="Z14" s="433">
        <v>0</v>
      </c>
      <c r="AA14" s="643">
        <v>14.204940000000001</v>
      </c>
      <c r="AB14" s="162"/>
      <c r="AD14" s="162"/>
    </row>
    <row r="15" spans="1:30" s="158" customFormat="1" ht="41.25" customHeight="1">
      <c r="A15" s="153" t="s">
        <v>383</v>
      </c>
      <c r="B15" s="154" t="s">
        <v>378</v>
      </c>
      <c r="C15" s="435">
        <v>0</v>
      </c>
      <c r="D15" s="435">
        <v>0</v>
      </c>
      <c r="E15" s="435">
        <v>0</v>
      </c>
      <c r="F15" s="435">
        <v>0</v>
      </c>
      <c r="G15" s="435">
        <v>0</v>
      </c>
      <c r="H15" s="435">
        <v>0</v>
      </c>
      <c r="I15" s="435">
        <v>0</v>
      </c>
      <c r="J15" s="435">
        <v>246005.83925999998</v>
      </c>
      <c r="K15" s="435">
        <v>0</v>
      </c>
      <c r="L15" s="435">
        <v>0</v>
      </c>
      <c r="M15" s="435">
        <v>17.206</v>
      </c>
      <c r="N15" s="435">
        <v>11680.74077</v>
      </c>
      <c r="O15" s="435">
        <v>3824878.67515</v>
      </c>
      <c r="P15" s="435">
        <v>0</v>
      </c>
      <c r="Q15" s="435">
        <v>0</v>
      </c>
      <c r="R15" s="435">
        <v>8728.143320000001</v>
      </c>
      <c r="S15" s="435"/>
      <c r="T15" s="435">
        <v>0</v>
      </c>
      <c r="U15" s="435">
        <v>94.6</v>
      </c>
      <c r="V15" s="435">
        <v>589733.522</v>
      </c>
      <c r="W15" s="435">
        <v>3589.52</v>
      </c>
      <c r="X15" s="435">
        <v>0</v>
      </c>
      <c r="Y15" s="633">
        <v>4684728.2464999994</v>
      </c>
      <c r="Z15" s="435">
        <v>0</v>
      </c>
      <c r="AA15" s="633">
        <v>4684728.2464999994</v>
      </c>
      <c r="AB15" s="162"/>
      <c r="AD15" s="162"/>
    </row>
    <row r="16" spans="1:30" s="158" customFormat="1" ht="45.75" customHeight="1">
      <c r="A16" s="161" t="s">
        <v>368</v>
      </c>
      <c r="B16" s="157" t="s">
        <v>384</v>
      </c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643"/>
      <c r="Z16" s="433"/>
      <c r="AA16" s="643"/>
      <c r="AB16" s="162"/>
      <c r="AD16" s="162"/>
    </row>
    <row r="17" spans="1:30" s="158" customFormat="1" ht="41.25" customHeight="1">
      <c r="A17" s="153" t="s">
        <v>385</v>
      </c>
      <c r="B17" s="154" t="s">
        <v>372</v>
      </c>
      <c r="C17" s="637">
        <v>0</v>
      </c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7">
        <v>0</v>
      </c>
      <c r="N17" s="637">
        <v>0</v>
      </c>
      <c r="O17" s="637">
        <v>0</v>
      </c>
      <c r="P17" s="637">
        <v>0</v>
      </c>
      <c r="Q17" s="637">
        <v>0</v>
      </c>
      <c r="R17" s="637">
        <v>0</v>
      </c>
      <c r="S17" s="637"/>
      <c r="T17" s="637">
        <v>0</v>
      </c>
      <c r="U17" s="637">
        <v>0</v>
      </c>
      <c r="V17" s="637">
        <v>0</v>
      </c>
      <c r="W17" s="637">
        <v>0</v>
      </c>
      <c r="X17" s="637">
        <v>0</v>
      </c>
      <c r="Y17" s="643">
        <v>0</v>
      </c>
      <c r="Z17" s="433">
        <v>0</v>
      </c>
      <c r="AA17" s="643">
        <v>0</v>
      </c>
      <c r="AB17" s="162"/>
      <c r="AD17" s="162"/>
    </row>
    <row r="18" spans="1:30" s="158" customFormat="1" ht="41.25" customHeight="1">
      <c r="A18" s="153" t="s">
        <v>386</v>
      </c>
      <c r="B18" s="154" t="s">
        <v>374</v>
      </c>
      <c r="C18" s="637">
        <v>0</v>
      </c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  <c r="N18" s="637">
        <v>0</v>
      </c>
      <c r="O18" s="637">
        <v>0</v>
      </c>
      <c r="P18" s="637">
        <v>0</v>
      </c>
      <c r="Q18" s="637">
        <v>0</v>
      </c>
      <c r="R18" s="637">
        <v>0</v>
      </c>
      <c r="S18" s="637"/>
      <c r="T18" s="637">
        <v>0</v>
      </c>
      <c r="U18" s="637">
        <v>0</v>
      </c>
      <c r="V18" s="637">
        <v>0</v>
      </c>
      <c r="W18" s="637">
        <v>0</v>
      </c>
      <c r="X18" s="637">
        <v>0</v>
      </c>
      <c r="Y18" s="643">
        <v>0</v>
      </c>
      <c r="Z18" s="433">
        <v>0</v>
      </c>
      <c r="AA18" s="643">
        <v>0</v>
      </c>
      <c r="AB18" s="162"/>
      <c r="AD18" s="162"/>
    </row>
    <row r="19" spans="1:30" s="158" customFormat="1" ht="41.25" customHeight="1">
      <c r="A19" s="153" t="s">
        <v>387</v>
      </c>
      <c r="B19" s="154" t="s">
        <v>376</v>
      </c>
      <c r="C19" s="637">
        <v>0</v>
      </c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637">
        <v>0</v>
      </c>
      <c r="N19" s="637">
        <v>0</v>
      </c>
      <c r="O19" s="637">
        <v>0</v>
      </c>
      <c r="P19" s="637">
        <v>0</v>
      </c>
      <c r="Q19" s="637">
        <v>0</v>
      </c>
      <c r="R19" s="637">
        <v>0</v>
      </c>
      <c r="S19" s="637"/>
      <c r="T19" s="637">
        <v>0</v>
      </c>
      <c r="U19" s="637">
        <v>0</v>
      </c>
      <c r="V19" s="637">
        <v>0</v>
      </c>
      <c r="W19" s="637">
        <v>0</v>
      </c>
      <c r="X19" s="637">
        <v>0</v>
      </c>
      <c r="Y19" s="643">
        <v>0</v>
      </c>
      <c r="Z19" s="433">
        <v>0</v>
      </c>
      <c r="AA19" s="643">
        <v>0</v>
      </c>
      <c r="AB19" s="162"/>
      <c r="AD19" s="162"/>
    </row>
    <row r="20" spans="1:30" s="158" customFormat="1" ht="41.25" customHeight="1">
      <c r="A20" s="153" t="s">
        <v>388</v>
      </c>
      <c r="B20" s="154" t="s">
        <v>378</v>
      </c>
      <c r="C20" s="639">
        <v>0</v>
      </c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0</v>
      </c>
      <c r="R20" s="639">
        <v>0</v>
      </c>
      <c r="S20" s="639"/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3">
        <v>0</v>
      </c>
      <c r="Z20" s="435">
        <v>0</v>
      </c>
      <c r="AA20" s="633">
        <v>0</v>
      </c>
      <c r="AB20" s="162"/>
      <c r="AD20" s="162"/>
    </row>
    <row r="21" spans="1:30" s="158" customFormat="1" ht="45.75" customHeight="1">
      <c r="A21" s="161" t="s">
        <v>389</v>
      </c>
      <c r="B21" s="157" t="s">
        <v>390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643"/>
      <c r="Z21" s="215"/>
      <c r="AA21" s="643"/>
    </row>
    <row r="22" spans="1:30" s="158" customFormat="1" ht="41.25" customHeight="1">
      <c r="A22" s="153" t="s">
        <v>391</v>
      </c>
      <c r="B22" s="154" t="s">
        <v>372</v>
      </c>
      <c r="C22" s="637">
        <v>0</v>
      </c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215">
        <v>246020.04419999997</v>
      </c>
      <c r="K22" s="215">
        <v>0</v>
      </c>
      <c r="L22" s="637">
        <v>0</v>
      </c>
      <c r="M22" s="215">
        <v>17.206</v>
      </c>
      <c r="N22" s="215">
        <v>13899.616770000001</v>
      </c>
      <c r="O22" s="215">
        <v>4055812.7871500002</v>
      </c>
      <c r="P22" s="215">
        <v>0</v>
      </c>
      <c r="Q22" s="637">
        <v>0</v>
      </c>
      <c r="R22" s="215">
        <v>8722.4955000000009</v>
      </c>
      <c r="S22" s="637">
        <v>0</v>
      </c>
      <c r="T22" s="637">
        <v>0</v>
      </c>
      <c r="U22" s="215">
        <v>94.6</v>
      </c>
      <c r="V22" s="215">
        <v>617587.48600000003</v>
      </c>
      <c r="W22" s="215">
        <v>3589.52</v>
      </c>
      <c r="X22" s="637">
        <v>0</v>
      </c>
      <c r="Y22" s="643">
        <v>4945743.755619999</v>
      </c>
      <c r="Z22" s="215">
        <v>0</v>
      </c>
      <c r="AA22" s="643">
        <v>4945743.755619999</v>
      </c>
    </row>
    <row r="23" spans="1:30" s="158" customFormat="1" ht="41.25" customHeight="1">
      <c r="A23" s="153" t="s">
        <v>392</v>
      </c>
      <c r="B23" s="154" t="s">
        <v>374</v>
      </c>
      <c r="C23" s="637">
        <v>0</v>
      </c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215">
        <v>0</v>
      </c>
      <c r="K23" s="215">
        <v>0</v>
      </c>
      <c r="L23" s="637">
        <v>0</v>
      </c>
      <c r="M23" s="637">
        <v>0</v>
      </c>
      <c r="N23" s="637">
        <v>0</v>
      </c>
      <c r="O23" s="637">
        <v>0</v>
      </c>
      <c r="P23" s="637">
        <v>0</v>
      </c>
      <c r="Q23" s="637">
        <v>0</v>
      </c>
      <c r="R23" s="637">
        <v>0</v>
      </c>
      <c r="S23" s="637">
        <v>0</v>
      </c>
      <c r="T23" s="637">
        <v>0</v>
      </c>
      <c r="U23" s="637">
        <v>0</v>
      </c>
      <c r="V23" s="637">
        <v>0</v>
      </c>
      <c r="W23" s="637">
        <v>0</v>
      </c>
      <c r="X23" s="637">
        <v>0</v>
      </c>
      <c r="Y23" s="643">
        <v>0</v>
      </c>
      <c r="Z23" s="215">
        <v>0</v>
      </c>
      <c r="AA23" s="643">
        <v>0</v>
      </c>
    </row>
    <row r="24" spans="1:30" s="162" customFormat="1" ht="41.25" customHeight="1">
      <c r="A24" s="153" t="s">
        <v>393</v>
      </c>
      <c r="B24" s="154" t="s">
        <v>376</v>
      </c>
      <c r="C24" s="637">
        <v>0</v>
      </c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215">
        <v>14.204940000000001</v>
      </c>
      <c r="K24" s="215">
        <v>0</v>
      </c>
      <c r="L24" s="637">
        <v>0</v>
      </c>
      <c r="M24" s="637">
        <v>0</v>
      </c>
      <c r="N24" s="637">
        <v>0</v>
      </c>
      <c r="O24" s="637">
        <v>0</v>
      </c>
      <c r="P24" s="637">
        <v>0</v>
      </c>
      <c r="Q24" s="637">
        <v>0</v>
      </c>
      <c r="R24" s="637">
        <v>0</v>
      </c>
      <c r="S24" s="637">
        <v>0</v>
      </c>
      <c r="T24" s="637">
        <v>0</v>
      </c>
      <c r="U24" s="637">
        <v>0</v>
      </c>
      <c r="V24" s="637">
        <v>0</v>
      </c>
      <c r="W24" s="637">
        <v>0</v>
      </c>
      <c r="X24" s="637">
        <v>0</v>
      </c>
      <c r="Y24" s="643">
        <v>14.204940000000001</v>
      </c>
      <c r="Z24" s="215">
        <v>0</v>
      </c>
      <c r="AA24" s="643">
        <v>14.204940000000001</v>
      </c>
    </row>
    <row r="25" spans="1:30" s="162" customFormat="1" ht="41.25" customHeight="1">
      <c r="A25" s="163" t="s">
        <v>394</v>
      </c>
      <c r="B25" s="164" t="s">
        <v>378</v>
      </c>
      <c r="C25" s="644">
        <v>0</v>
      </c>
      <c r="D25" s="644">
        <v>0</v>
      </c>
      <c r="E25" s="644">
        <v>0</v>
      </c>
      <c r="F25" s="644">
        <v>0</v>
      </c>
      <c r="G25" s="644">
        <v>0</v>
      </c>
      <c r="H25" s="644">
        <v>0</v>
      </c>
      <c r="I25" s="644">
        <v>0</v>
      </c>
      <c r="J25" s="644">
        <v>246005.83925999998</v>
      </c>
      <c r="K25" s="644">
        <v>0</v>
      </c>
      <c r="L25" s="644">
        <v>0</v>
      </c>
      <c r="M25" s="644">
        <v>17.206</v>
      </c>
      <c r="N25" s="644">
        <v>13899.616770000001</v>
      </c>
      <c r="O25" s="644">
        <v>4055812.7871500002</v>
      </c>
      <c r="P25" s="644">
        <v>0</v>
      </c>
      <c r="Q25" s="644">
        <v>0</v>
      </c>
      <c r="R25" s="644">
        <v>8722.4955000000009</v>
      </c>
      <c r="S25" s="644">
        <v>0</v>
      </c>
      <c r="T25" s="644">
        <v>0</v>
      </c>
      <c r="U25" s="644">
        <v>94.6</v>
      </c>
      <c r="V25" s="644">
        <v>617587.48600000003</v>
      </c>
      <c r="W25" s="644">
        <v>3589.52</v>
      </c>
      <c r="X25" s="644">
        <v>0</v>
      </c>
      <c r="Y25" s="633">
        <v>4945729.5506800003</v>
      </c>
      <c r="Z25" s="644">
        <v>0</v>
      </c>
      <c r="AA25" s="633">
        <v>4945729.5506800003</v>
      </c>
    </row>
    <row r="26" spans="1:30">
      <c r="V26" s="836"/>
    </row>
    <row r="27" spans="1:30">
      <c r="J27" s="77"/>
      <c r="V27" s="836"/>
    </row>
    <row r="28" spans="1:30">
      <c r="J28" s="77"/>
      <c r="V28" s="836"/>
    </row>
    <row r="29" spans="1:30">
      <c r="J29" s="77"/>
    </row>
    <row r="30" spans="1:30">
      <c r="J30" s="77"/>
    </row>
    <row r="31" spans="1:30">
      <c r="J31" s="77"/>
    </row>
    <row r="32" spans="1:30">
      <c r="J32" s="77"/>
    </row>
    <row r="33" spans="10:10">
      <c r="J33" s="77"/>
    </row>
    <row r="34" spans="10:10">
      <c r="J34" s="77"/>
    </row>
    <row r="35" spans="10:10">
      <c r="J35" s="77"/>
    </row>
    <row r="36" spans="10:10">
      <c r="J36" s="77"/>
    </row>
    <row r="37" spans="10:10">
      <c r="J37" s="77"/>
    </row>
    <row r="38" spans="10:10">
      <c r="J38" s="77"/>
    </row>
    <row r="39" spans="10:10">
      <c r="J39" s="77"/>
    </row>
    <row r="40" spans="10:10">
      <c r="J40" s="77"/>
    </row>
    <row r="41" spans="10:10">
      <c r="J41" s="77"/>
    </row>
    <row r="42" spans="10:10">
      <c r="J42" s="77"/>
    </row>
    <row r="43" spans="10:10">
      <c r="J43" s="77"/>
    </row>
    <row r="44" spans="10:10">
      <c r="J44" s="77"/>
    </row>
    <row r="45" spans="10:10">
      <c r="J45" s="77"/>
    </row>
  </sheetData>
  <mergeCells count="8">
    <mergeCell ref="Z4:Z5"/>
    <mergeCell ref="AA4:AA5"/>
    <mergeCell ref="X3:AA3"/>
    <mergeCell ref="A1:H1"/>
    <mergeCell ref="A2:H2"/>
    <mergeCell ref="A5:B5"/>
    <mergeCell ref="C4:X4"/>
    <mergeCell ref="Y4:Y5"/>
  </mergeCells>
  <printOptions horizontalCentered="1"/>
  <pageMargins left="0" right="0" top="0.59055118110236204" bottom="0" header="0.511811023622047" footer="0.511811023622047"/>
  <pageSetup paperSize="9" scale="39" orientation="landscape" horizontalDpi="200" verticalDpi="200" r:id="rId1"/>
  <headerFooter alignWithMargins="0">
    <oddFooter>&amp;C&amp;16 27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B26"/>
  <sheetViews>
    <sheetView topLeftCell="A10" zoomScale="90" zoomScaleNormal="90" workbookViewId="0">
      <selection activeCell="L25" sqref="A25:L26"/>
    </sheetView>
  </sheetViews>
  <sheetFormatPr defaultColWidth="7" defaultRowHeight="21.75"/>
  <cols>
    <col min="1" max="13" width="7.42578125" style="1" customWidth="1"/>
    <col min="14" max="256" width="7" style="1"/>
    <col min="257" max="269" width="7.42578125" style="1" customWidth="1"/>
    <col min="270" max="512" width="7" style="1"/>
    <col min="513" max="525" width="7.42578125" style="1" customWidth="1"/>
    <col min="526" max="768" width="7" style="1"/>
    <col min="769" max="781" width="7.42578125" style="1" customWidth="1"/>
    <col min="782" max="1024" width="7" style="1"/>
    <col min="1025" max="1037" width="7.42578125" style="1" customWidth="1"/>
    <col min="1038" max="1280" width="7" style="1"/>
    <col min="1281" max="1293" width="7.42578125" style="1" customWidth="1"/>
    <col min="1294" max="1536" width="7" style="1"/>
    <col min="1537" max="1549" width="7.42578125" style="1" customWidth="1"/>
    <col min="1550" max="1792" width="7" style="1"/>
    <col min="1793" max="1805" width="7.42578125" style="1" customWidth="1"/>
    <col min="1806" max="2048" width="7" style="1"/>
    <col min="2049" max="2061" width="7.42578125" style="1" customWidth="1"/>
    <col min="2062" max="2304" width="7" style="1"/>
    <col min="2305" max="2317" width="7.42578125" style="1" customWidth="1"/>
    <col min="2318" max="2560" width="7" style="1"/>
    <col min="2561" max="2573" width="7.42578125" style="1" customWidth="1"/>
    <col min="2574" max="2816" width="7" style="1"/>
    <col min="2817" max="2829" width="7.42578125" style="1" customWidth="1"/>
    <col min="2830" max="3072" width="7" style="1"/>
    <col min="3073" max="3085" width="7.42578125" style="1" customWidth="1"/>
    <col min="3086" max="3328" width="7" style="1"/>
    <col min="3329" max="3341" width="7.42578125" style="1" customWidth="1"/>
    <col min="3342" max="3584" width="7" style="1"/>
    <col min="3585" max="3597" width="7.42578125" style="1" customWidth="1"/>
    <col min="3598" max="3840" width="7" style="1"/>
    <col min="3841" max="3853" width="7.42578125" style="1" customWidth="1"/>
    <col min="3854" max="4096" width="7" style="1"/>
    <col min="4097" max="4109" width="7.42578125" style="1" customWidth="1"/>
    <col min="4110" max="4352" width="7" style="1"/>
    <col min="4353" max="4365" width="7.42578125" style="1" customWidth="1"/>
    <col min="4366" max="4608" width="7" style="1"/>
    <col min="4609" max="4621" width="7.42578125" style="1" customWidth="1"/>
    <col min="4622" max="4864" width="7" style="1"/>
    <col min="4865" max="4877" width="7.42578125" style="1" customWidth="1"/>
    <col min="4878" max="5120" width="7" style="1"/>
    <col min="5121" max="5133" width="7.42578125" style="1" customWidth="1"/>
    <col min="5134" max="5376" width="7" style="1"/>
    <col min="5377" max="5389" width="7.42578125" style="1" customWidth="1"/>
    <col min="5390" max="5632" width="7" style="1"/>
    <col min="5633" max="5645" width="7.42578125" style="1" customWidth="1"/>
    <col min="5646" max="5888" width="7" style="1"/>
    <col min="5889" max="5901" width="7.42578125" style="1" customWidth="1"/>
    <col min="5902" max="6144" width="7" style="1"/>
    <col min="6145" max="6157" width="7.42578125" style="1" customWidth="1"/>
    <col min="6158" max="6400" width="7" style="1"/>
    <col min="6401" max="6413" width="7.42578125" style="1" customWidth="1"/>
    <col min="6414" max="6656" width="7" style="1"/>
    <col min="6657" max="6669" width="7.42578125" style="1" customWidth="1"/>
    <col min="6670" max="6912" width="7" style="1"/>
    <col min="6913" max="6925" width="7.42578125" style="1" customWidth="1"/>
    <col min="6926" max="7168" width="7" style="1"/>
    <col min="7169" max="7181" width="7.42578125" style="1" customWidth="1"/>
    <col min="7182" max="7424" width="7" style="1"/>
    <col min="7425" max="7437" width="7.42578125" style="1" customWidth="1"/>
    <col min="7438" max="7680" width="7" style="1"/>
    <col min="7681" max="7693" width="7.42578125" style="1" customWidth="1"/>
    <col min="7694" max="7936" width="7" style="1"/>
    <col min="7937" max="7949" width="7.42578125" style="1" customWidth="1"/>
    <col min="7950" max="8192" width="7" style="1"/>
    <col min="8193" max="8205" width="7.42578125" style="1" customWidth="1"/>
    <col min="8206" max="8448" width="7" style="1"/>
    <col min="8449" max="8461" width="7.42578125" style="1" customWidth="1"/>
    <col min="8462" max="8704" width="7" style="1"/>
    <col min="8705" max="8717" width="7.42578125" style="1" customWidth="1"/>
    <col min="8718" max="8960" width="7" style="1"/>
    <col min="8961" max="8973" width="7.42578125" style="1" customWidth="1"/>
    <col min="8974" max="9216" width="7" style="1"/>
    <col min="9217" max="9229" width="7.42578125" style="1" customWidth="1"/>
    <col min="9230" max="9472" width="7" style="1"/>
    <col min="9473" max="9485" width="7.42578125" style="1" customWidth="1"/>
    <col min="9486" max="9728" width="7" style="1"/>
    <col min="9729" max="9741" width="7.42578125" style="1" customWidth="1"/>
    <col min="9742" max="9984" width="7" style="1"/>
    <col min="9985" max="9997" width="7.42578125" style="1" customWidth="1"/>
    <col min="9998" max="10240" width="7" style="1"/>
    <col min="10241" max="10253" width="7.42578125" style="1" customWidth="1"/>
    <col min="10254" max="10496" width="7" style="1"/>
    <col min="10497" max="10509" width="7.42578125" style="1" customWidth="1"/>
    <col min="10510" max="10752" width="7" style="1"/>
    <col min="10753" max="10765" width="7.42578125" style="1" customWidth="1"/>
    <col min="10766" max="11008" width="7" style="1"/>
    <col min="11009" max="11021" width="7.42578125" style="1" customWidth="1"/>
    <col min="11022" max="11264" width="7" style="1"/>
    <col min="11265" max="11277" width="7.42578125" style="1" customWidth="1"/>
    <col min="11278" max="11520" width="7" style="1"/>
    <col min="11521" max="11533" width="7.42578125" style="1" customWidth="1"/>
    <col min="11534" max="11776" width="7" style="1"/>
    <col min="11777" max="11789" width="7.42578125" style="1" customWidth="1"/>
    <col min="11790" max="12032" width="7" style="1"/>
    <col min="12033" max="12045" width="7.42578125" style="1" customWidth="1"/>
    <col min="12046" max="12288" width="7" style="1"/>
    <col min="12289" max="12301" width="7.42578125" style="1" customWidth="1"/>
    <col min="12302" max="12544" width="7" style="1"/>
    <col min="12545" max="12557" width="7.42578125" style="1" customWidth="1"/>
    <col min="12558" max="12800" width="7" style="1"/>
    <col min="12801" max="12813" width="7.42578125" style="1" customWidth="1"/>
    <col min="12814" max="13056" width="7" style="1"/>
    <col min="13057" max="13069" width="7.42578125" style="1" customWidth="1"/>
    <col min="13070" max="13312" width="7" style="1"/>
    <col min="13313" max="13325" width="7.42578125" style="1" customWidth="1"/>
    <col min="13326" max="13568" width="7" style="1"/>
    <col min="13569" max="13581" width="7.42578125" style="1" customWidth="1"/>
    <col min="13582" max="13824" width="7" style="1"/>
    <col min="13825" max="13837" width="7.42578125" style="1" customWidth="1"/>
    <col min="13838" max="14080" width="7" style="1"/>
    <col min="14081" max="14093" width="7.42578125" style="1" customWidth="1"/>
    <col min="14094" max="14336" width="7" style="1"/>
    <col min="14337" max="14349" width="7.42578125" style="1" customWidth="1"/>
    <col min="14350" max="14592" width="7" style="1"/>
    <col min="14593" max="14605" width="7.42578125" style="1" customWidth="1"/>
    <col min="14606" max="14848" width="7" style="1"/>
    <col min="14849" max="14861" width="7.42578125" style="1" customWidth="1"/>
    <col min="14862" max="15104" width="7" style="1"/>
    <col min="15105" max="15117" width="7.42578125" style="1" customWidth="1"/>
    <col min="15118" max="15360" width="7" style="1"/>
    <col min="15361" max="15373" width="7.42578125" style="1" customWidth="1"/>
    <col min="15374" max="15616" width="7" style="1"/>
    <col min="15617" max="15629" width="7.42578125" style="1" customWidth="1"/>
    <col min="15630" max="15872" width="7" style="1"/>
    <col min="15873" max="15885" width="7.42578125" style="1" customWidth="1"/>
    <col min="15886" max="16128" width="7" style="1"/>
    <col min="16129" max="16141" width="7.42578125" style="1" customWidth="1"/>
    <col min="16142" max="16384" width="7" style="1"/>
  </cols>
  <sheetData>
    <row r="1" spans="1:28" ht="27" customHeight="1">
      <c r="A1" s="1" t="s">
        <v>189</v>
      </c>
      <c r="M1" s="2"/>
    </row>
    <row r="2" spans="1:28" ht="30" customHeight="1">
      <c r="M2" s="2"/>
    </row>
    <row r="3" spans="1:28" ht="30" customHeight="1">
      <c r="M3" s="2"/>
    </row>
    <row r="4" spans="1:28" ht="85.5">
      <c r="A4" s="1620"/>
      <c r="B4" s="1620"/>
      <c r="C4" s="1620"/>
      <c r="D4" s="1620"/>
      <c r="E4" s="1620"/>
      <c r="F4" s="1620"/>
      <c r="G4" s="1620"/>
      <c r="H4" s="1620"/>
      <c r="I4" s="1620"/>
      <c r="J4" s="1620"/>
      <c r="K4" s="1620"/>
      <c r="L4" s="1620"/>
      <c r="M4" s="2"/>
      <c r="AB4" s="3"/>
    </row>
    <row r="5" spans="1:28" ht="51" customHeight="1">
      <c r="A5" s="1621"/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2"/>
    </row>
    <row r="6" spans="1:28" ht="30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</row>
    <row r="7" spans="1:28" ht="30" customHeight="1">
      <c r="B7" s="5"/>
      <c r="C7" s="5"/>
      <c r="D7" s="5"/>
      <c r="E7" s="5"/>
      <c r="F7" s="5"/>
      <c r="G7" s="5"/>
      <c r="H7" s="5"/>
      <c r="I7" s="5"/>
      <c r="J7" s="5"/>
      <c r="K7" s="5"/>
      <c r="M7" s="2"/>
    </row>
    <row r="8" spans="1:28" ht="27" customHeight="1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28" ht="27" customHeight="1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28" ht="27" customHeight="1">
      <c r="A10" s="6"/>
      <c r="B10" s="5"/>
      <c r="C10" s="5"/>
      <c r="D10" s="5"/>
      <c r="E10" s="5"/>
      <c r="F10" s="5"/>
      <c r="G10" s="5"/>
      <c r="H10" s="7"/>
      <c r="I10" s="5"/>
      <c r="J10" s="5"/>
      <c r="K10" s="5"/>
      <c r="L10" s="6"/>
    </row>
    <row r="11" spans="1:28" ht="27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28" ht="27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M12" s="2"/>
    </row>
    <row r="13" spans="1:28" ht="27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M13" s="2"/>
    </row>
    <row r="14" spans="1:28" ht="27" customHeight="1">
      <c r="M14" s="2"/>
    </row>
    <row r="15" spans="1:28" ht="27" customHeight="1">
      <c r="M15" s="2"/>
      <c r="N15" s="1" t="s">
        <v>189</v>
      </c>
    </row>
    <row r="16" spans="1:28" ht="27" customHeight="1">
      <c r="M16" s="2"/>
    </row>
    <row r="17" spans="1:13" ht="27" customHeight="1">
      <c r="M17" s="2"/>
    </row>
    <row r="18" spans="1:13" ht="27" customHeight="1">
      <c r="M18" s="2"/>
    </row>
    <row r="19" spans="1:13" ht="27" customHeight="1">
      <c r="M19" s="2"/>
    </row>
    <row r="20" spans="1:13" ht="27" customHeight="1">
      <c r="M20" s="2"/>
    </row>
    <row r="21" spans="1:13" ht="27" customHeight="1">
      <c r="M21" s="2"/>
    </row>
    <row r="22" spans="1:13" ht="36" customHeight="1">
      <c r="A22" s="8" t="s">
        <v>190</v>
      </c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2"/>
    </row>
    <row r="23" spans="1:13" ht="27" customHeight="1">
      <c r="A23" s="10" t="s">
        <v>191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"/>
    </row>
    <row r="24" spans="1:13" ht="27" customHeight="1">
      <c r="A24" s="11" t="s">
        <v>192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"/>
    </row>
    <row r="25" spans="1:13" ht="27" customHeight="1">
      <c r="A25" s="12" t="s">
        <v>910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2"/>
    </row>
    <row r="26" spans="1:13" ht="27" customHeight="1">
      <c r="A26" s="599" t="s">
        <v>911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"/>
    </row>
  </sheetData>
  <mergeCells count="2">
    <mergeCell ref="A4:L4"/>
    <mergeCell ref="A5:L5"/>
  </mergeCells>
  <printOptions horizontalCentered="1"/>
  <pageMargins left="0.59055118110236227" right="0" top="0.78740157480314965" bottom="0" header="0.82677165354330717" footer="0.51181102362204722"/>
  <pageSetup paperSize="9" scale="9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  <pageSetUpPr fitToPage="1"/>
  </sheetPr>
  <dimension ref="A1:AD45"/>
  <sheetViews>
    <sheetView view="pageBreakPreview" zoomScale="55" zoomScaleNormal="80" zoomScaleSheetLayoutView="55" workbookViewId="0">
      <pane xSplit="2" ySplit="5" topLeftCell="C6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4"/>
  <cols>
    <col min="1" max="1" width="35.28515625" style="151" customWidth="1"/>
    <col min="2" max="2" width="32.85546875" style="151" hidden="1" customWidth="1"/>
    <col min="3" max="4" width="16.42578125" style="151" bestFit="1" customWidth="1"/>
    <col min="5" max="5" width="13.85546875" style="151" customWidth="1"/>
    <col min="6" max="7" width="16.42578125" style="151" bestFit="1" customWidth="1"/>
    <col min="8" max="8" width="14.5703125" style="151" bestFit="1" customWidth="1"/>
    <col min="9" max="9" width="16.42578125" style="151" bestFit="1" customWidth="1"/>
    <col min="10" max="10" width="16.42578125" style="658" bestFit="1" customWidth="1"/>
    <col min="11" max="12" width="16.42578125" style="151" bestFit="1" customWidth="1"/>
    <col min="13" max="13" width="19.7109375" style="151" customWidth="1"/>
    <col min="14" max="15" width="16.42578125" style="151" bestFit="1" customWidth="1"/>
    <col min="16" max="16" width="14.5703125" style="151" bestFit="1" customWidth="1"/>
    <col min="17" max="17" width="16.42578125" style="151" bestFit="1" customWidth="1"/>
    <col min="18" max="18" width="14.5703125" style="151" bestFit="1" customWidth="1"/>
    <col min="19" max="19" width="10.7109375" style="151" hidden="1" customWidth="1"/>
    <col min="20" max="20" width="14.140625" style="151" customWidth="1"/>
    <col min="21" max="22" width="16.42578125" style="151" bestFit="1" customWidth="1"/>
    <col min="23" max="23" width="14.5703125" style="151" bestFit="1" customWidth="1"/>
    <col min="24" max="24" width="12.85546875" style="151" bestFit="1" customWidth="1"/>
    <col min="25" max="25" width="17.85546875" style="151" bestFit="1" customWidth="1"/>
    <col min="26" max="26" width="16.42578125" style="151" bestFit="1" customWidth="1"/>
    <col min="27" max="27" width="17.85546875" style="151" bestFit="1" customWidth="1"/>
    <col min="28" max="28" width="9" style="151"/>
    <col min="29" max="29" width="15.140625" style="151" bestFit="1" customWidth="1"/>
    <col min="30" max="16384" width="9" style="151"/>
  </cols>
  <sheetData>
    <row r="1" spans="1:30" s="148" customFormat="1" ht="33">
      <c r="A1" s="1845" t="s">
        <v>823</v>
      </c>
      <c r="B1" s="1845"/>
      <c r="C1" s="1845"/>
      <c r="D1" s="1845"/>
      <c r="E1" s="1845"/>
      <c r="F1" s="1845"/>
      <c r="G1" s="1845"/>
      <c r="J1" s="649"/>
    </row>
    <row r="2" spans="1:30" s="148" customFormat="1" ht="33">
      <c r="A2" s="1845" t="s">
        <v>884</v>
      </c>
      <c r="B2" s="1845"/>
      <c r="C2" s="1845"/>
      <c r="D2" s="1845"/>
      <c r="E2" s="1845"/>
      <c r="F2" s="1845"/>
      <c r="G2" s="1845"/>
      <c r="J2" s="649"/>
    </row>
    <row r="3" spans="1:30">
      <c r="A3" s="730"/>
      <c r="B3" s="730"/>
      <c r="C3" s="645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815" t="s">
        <v>497</v>
      </c>
      <c r="Z3" s="1815"/>
      <c r="AA3" s="1815"/>
    </row>
    <row r="4" spans="1:30">
      <c r="A4" s="1846" t="s">
        <v>0</v>
      </c>
      <c r="B4" s="1847"/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30">
      <c r="A5" s="1848"/>
      <c r="B5" s="1849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30" s="735" customFormat="1" ht="51.75" customHeight="1">
      <c r="A6" s="731" t="s">
        <v>366</v>
      </c>
      <c r="B6" s="732" t="s">
        <v>370</v>
      </c>
      <c r="C6" s="733"/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733"/>
      <c r="O6" s="733"/>
      <c r="P6" s="733"/>
      <c r="Q6" s="733"/>
      <c r="R6" s="733"/>
      <c r="S6" s="733"/>
      <c r="T6" s="733"/>
      <c r="U6" s="733"/>
      <c r="V6" s="733"/>
      <c r="W6" s="733"/>
      <c r="X6" s="733"/>
      <c r="Y6" s="734"/>
      <c r="Z6" s="733"/>
      <c r="AA6" s="734"/>
    </row>
    <row r="7" spans="1:30" s="735" customFormat="1" ht="51.75" customHeight="1">
      <c r="A7" s="736" t="s">
        <v>371</v>
      </c>
      <c r="B7" s="737" t="s">
        <v>372</v>
      </c>
      <c r="C7" s="738">
        <v>739331.3247</v>
      </c>
      <c r="D7" s="738">
        <v>110950.12138</v>
      </c>
      <c r="E7" s="740">
        <v>0</v>
      </c>
      <c r="F7" s="738">
        <v>130654.56998</v>
      </c>
      <c r="G7" s="738">
        <v>280220.59497999994</v>
      </c>
      <c r="H7" s="738">
        <v>275.64400000000001</v>
      </c>
      <c r="I7" s="738">
        <v>66985.805200000003</v>
      </c>
      <c r="J7" s="738">
        <v>959934.68211000005</v>
      </c>
      <c r="K7" s="738">
        <v>423059.26128999999</v>
      </c>
      <c r="L7" s="738">
        <v>1005879.09845</v>
      </c>
      <c r="M7" s="740">
        <v>0</v>
      </c>
      <c r="N7" s="738">
        <v>168925.58797999998</v>
      </c>
      <c r="O7" s="738">
        <v>294240.80133999995</v>
      </c>
      <c r="P7" s="738">
        <v>11015.497789999999</v>
      </c>
      <c r="Q7" s="738">
        <v>12410.926720000001</v>
      </c>
      <c r="R7" s="738">
        <v>4932.491</v>
      </c>
      <c r="S7" s="740"/>
      <c r="T7" s="738">
        <v>36975.042200000004</v>
      </c>
      <c r="U7" s="738">
        <v>301416.47461999999</v>
      </c>
      <c r="V7" s="738">
        <v>74373.908040000009</v>
      </c>
      <c r="W7" s="738">
        <v>10525.82213</v>
      </c>
      <c r="X7" s="740">
        <v>0</v>
      </c>
      <c r="Y7" s="739">
        <v>4632107.6539099999</v>
      </c>
      <c r="Z7" s="738">
        <v>0</v>
      </c>
      <c r="AA7" s="739">
        <v>4632107.6539099999</v>
      </c>
    </row>
    <row r="8" spans="1:30" s="741" customFormat="1" ht="51.75" customHeight="1">
      <c r="A8" s="736" t="s">
        <v>373</v>
      </c>
      <c r="B8" s="737" t="s">
        <v>374</v>
      </c>
      <c r="C8" s="740">
        <v>0</v>
      </c>
      <c r="D8" s="740">
        <v>0</v>
      </c>
      <c r="E8" s="740">
        <v>0</v>
      </c>
      <c r="F8" s="740">
        <v>0</v>
      </c>
      <c r="G8" s="740">
        <v>0</v>
      </c>
      <c r="H8" s="740">
        <v>0</v>
      </c>
      <c r="I8" s="740">
        <v>0</v>
      </c>
      <c r="J8" s="740">
        <v>0</v>
      </c>
      <c r="K8" s="740">
        <v>0</v>
      </c>
      <c r="L8" s="740">
        <v>0</v>
      </c>
      <c r="M8" s="740">
        <v>0</v>
      </c>
      <c r="N8" s="740">
        <v>0</v>
      </c>
      <c r="O8" s="740">
        <v>0</v>
      </c>
      <c r="P8" s="740">
        <v>0</v>
      </c>
      <c r="Q8" s="740">
        <v>0</v>
      </c>
      <c r="R8" s="740">
        <v>0</v>
      </c>
      <c r="S8" s="740"/>
      <c r="T8" s="740">
        <v>0</v>
      </c>
      <c r="U8" s="740">
        <v>0</v>
      </c>
      <c r="V8" s="740">
        <v>0</v>
      </c>
      <c r="W8" s="740">
        <v>0</v>
      </c>
      <c r="X8" s="740">
        <v>0</v>
      </c>
      <c r="Y8" s="739">
        <v>0</v>
      </c>
      <c r="Z8" s="738">
        <v>981240.65970000008</v>
      </c>
      <c r="AA8" s="739">
        <v>981240.65970000008</v>
      </c>
      <c r="AC8" s="735"/>
      <c r="AD8" s="735"/>
    </row>
    <row r="9" spans="1:30" s="741" customFormat="1" ht="51.75" customHeight="1">
      <c r="A9" s="736" t="s">
        <v>375</v>
      </c>
      <c r="B9" s="737" t="s">
        <v>376</v>
      </c>
      <c r="C9" s="738">
        <v>7473.51062</v>
      </c>
      <c r="D9" s="738">
        <v>21258.524020000001</v>
      </c>
      <c r="E9" s="740">
        <v>0</v>
      </c>
      <c r="F9" s="738">
        <v>454.70896999999997</v>
      </c>
      <c r="G9" s="738">
        <v>56364.53213</v>
      </c>
      <c r="H9" s="740">
        <v>0</v>
      </c>
      <c r="I9" s="738">
        <v>7815.7852999999996</v>
      </c>
      <c r="J9" s="738">
        <v>98373.191919999997</v>
      </c>
      <c r="K9" s="738">
        <v>19197.268510000002</v>
      </c>
      <c r="L9" s="738">
        <v>0</v>
      </c>
      <c r="M9" s="740">
        <v>0</v>
      </c>
      <c r="N9" s="738">
        <v>96096.420946860831</v>
      </c>
      <c r="O9" s="738">
        <v>9180.3234800000009</v>
      </c>
      <c r="P9" s="738">
        <v>-89645.160199999998</v>
      </c>
      <c r="Q9" s="742">
        <v>1449.1198200000001</v>
      </c>
      <c r="R9" s="738">
        <v>0</v>
      </c>
      <c r="S9" s="740"/>
      <c r="T9" s="738">
        <v>4999.4514200000003</v>
      </c>
      <c r="U9" s="738">
        <v>144528.78840000002</v>
      </c>
      <c r="V9" s="738">
        <v>8571.5210400000014</v>
      </c>
      <c r="W9" s="738">
        <v>19749.09907</v>
      </c>
      <c r="X9" s="740">
        <v>0</v>
      </c>
      <c r="Y9" s="739">
        <v>405867.08544686087</v>
      </c>
      <c r="Z9" s="738">
        <v>654.08249000000001</v>
      </c>
      <c r="AA9" s="739">
        <v>406521.16793686087</v>
      </c>
      <c r="AC9" s="735"/>
      <c r="AD9" s="735"/>
    </row>
    <row r="10" spans="1:30" s="754" customFormat="1" ht="51.75" customHeight="1">
      <c r="A10" s="751" t="s">
        <v>377</v>
      </c>
      <c r="B10" s="752" t="s">
        <v>378</v>
      </c>
      <c r="C10" s="745">
        <v>731857.81408000004</v>
      </c>
      <c r="D10" s="745">
        <v>89691.59736</v>
      </c>
      <c r="E10" s="745">
        <v>0</v>
      </c>
      <c r="F10" s="745">
        <v>130199.86101000001</v>
      </c>
      <c r="G10" s="745">
        <v>223856.06284999996</v>
      </c>
      <c r="H10" s="745">
        <v>275.64400000000001</v>
      </c>
      <c r="I10" s="745">
        <v>59170.019900000007</v>
      </c>
      <c r="J10" s="745">
        <v>861561.49019000004</v>
      </c>
      <c r="K10" s="745">
        <v>403861.99277999997</v>
      </c>
      <c r="L10" s="745">
        <v>1005879.09845</v>
      </c>
      <c r="M10" s="1037">
        <v>0</v>
      </c>
      <c r="N10" s="745">
        <v>72829.167033139151</v>
      </c>
      <c r="O10" s="745">
        <v>285060.47786000004</v>
      </c>
      <c r="P10" s="745">
        <v>100660.65798999999</v>
      </c>
      <c r="Q10" s="745">
        <v>10961.8069</v>
      </c>
      <c r="R10" s="745">
        <v>4932.491</v>
      </c>
      <c r="S10" s="1037"/>
      <c r="T10" s="745">
        <v>31975.590780000002</v>
      </c>
      <c r="U10" s="745">
        <v>156887.68622</v>
      </c>
      <c r="V10" s="745">
        <v>65802.387000000002</v>
      </c>
      <c r="W10" s="745">
        <v>-9223.2769399999997</v>
      </c>
      <c r="X10" s="1037">
        <v>0</v>
      </c>
      <c r="Y10" s="753">
        <v>4226240.5684631392</v>
      </c>
      <c r="Z10" s="745">
        <v>980586.57721000002</v>
      </c>
      <c r="AA10" s="753">
        <v>5206827.145673139</v>
      </c>
      <c r="AC10" s="755"/>
      <c r="AD10" s="755"/>
    </row>
    <row r="11" spans="1:30" s="741" customFormat="1" ht="51.75" customHeight="1">
      <c r="A11" s="747" t="s">
        <v>367</v>
      </c>
      <c r="B11" s="732" t="s">
        <v>379</v>
      </c>
      <c r="C11" s="738"/>
      <c r="D11" s="738"/>
      <c r="E11" s="738"/>
      <c r="F11" s="738"/>
      <c r="G11" s="738"/>
      <c r="H11" s="738"/>
      <c r="I11" s="738"/>
      <c r="J11" s="738"/>
      <c r="K11" s="738"/>
      <c r="L11" s="738"/>
      <c r="M11" s="738"/>
      <c r="N11" s="738"/>
      <c r="O11" s="738"/>
      <c r="P11" s="738"/>
      <c r="Q11" s="738"/>
      <c r="R11" s="738"/>
      <c r="S11" s="738"/>
      <c r="T11" s="738"/>
      <c r="U11" s="738"/>
      <c r="V11" s="738"/>
      <c r="W11" s="738"/>
      <c r="X11" s="738"/>
      <c r="Y11" s="748"/>
      <c r="Z11" s="738"/>
      <c r="AA11" s="748"/>
      <c r="AC11" s="735"/>
      <c r="AD11" s="735"/>
    </row>
    <row r="12" spans="1:30" s="741" customFormat="1" ht="51.75" customHeight="1">
      <c r="A12" s="736" t="s">
        <v>380</v>
      </c>
      <c r="B12" s="737" t="s">
        <v>372</v>
      </c>
      <c r="C12" s="738">
        <v>1111887.60721</v>
      </c>
      <c r="D12" s="738">
        <v>691801.6259199999</v>
      </c>
      <c r="E12" s="738">
        <v>353.27537000000001</v>
      </c>
      <c r="F12" s="738">
        <v>442157.52780000004</v>
      </c>
      <c r="G12" s="738">
        <v>202947.73929</v>
      </c>
      <c r="H12" s="738">
        <v>2033.7524900000001</v>
      </c>
      <c r="I12" s="738">
        <v>102797.11629000001</v>
      </c>
      <c r="J12" s="738">
        <v>681609.28711999999</v>
      </c>
      <c r="K12" s="738">
        <v>187177.42783</v>
      </c>
      <c r="L12" s="738">
        <v>365546.63099999999</v>
      </c>
      <c r="M12" s="740">
        <v>0</v>
      </c>
      <c r="N12" s="738">
        <v>543138.36187999998</v>
      </c>
      <c r="O12" s="738">
        <v>1253454.9668699999</v>
      </c>
      <c r="P12" s="738">
        <v>701607.57960000006</v>
      </c>
      <c r="Q12" s="738">
        <v>22912.97766</v>
      </c>
      <c r="R12" s="738">
        <v>26263.152719999998</v>
      </c>
      <c r="S12" s="740"/>
      <c r="T12" s="738">
        <v>57081.396520000002</v>
      </c>
      <c r="U12" s="738">
        <v>174363.41206</v>
      </c>
      <c r="V12" s="738">
        <v>758050.64133999974</v>
      </c>
      <c r="W12" s="738">
        <v>112453.93539999999</v>
      </c>
      <c r="X12" s="738">
        <v>0</v>
      </c>
      <c r="Y12" s="739">
        <v>7437638.4143699985</v>
      </c>
      <c r="Z12" s="738">
        <v>0</v>
      </c>
      <c r="AA12" s="739">
        <v>7437638.4143699985</v>
      </c>
      <c r="AC12" s="735"/>
      <c r="AD12" s="735"/>
    </row>
    <row r="13" spans="1:30" s="741" customFormat="1" ht="51.75" customHeight="1">
      <c r="A13" s="736" t="s">
        <v>381</v>
      </c>
      <c r="B13" s="737" t="s">
        <v>374</v>
      </c>
      <c r="C13" s="740">
        <v>0</v>
      </c>
      <c r="D13" s="740">
        <v>0</v>
      </c>
      <c r="E13" s="740">
        <v>0</v>
      </c>
      <c r="F13" s="740">
        <v>0</v>
      </c>
      <c r="G13" s="740">
        <v>0</v>
      </c>
      <c r="H13" s="740">
        <v>0</v>
      </c>
      <c r="I13" s="740">
        <v>0</v>
      </c>
      <c r="J13" s="740">
        <v>0</v>
      </c>
      <c r="K13" s="740">
        <v>0</v>
      </c>
      <c r="L13" s="740">
        <v>0</v>
      </c>
      <c r="M13" s="740">
        <v>0</v>
      </c>
      <c r="N13" s="740">
        <v>0</v>
      </c>
      <c r="O13" s="740">
        <v>0</v>
      </c>
      <c r="P13" s="740">
        <v>0</v>
      </c>
      <c r="Q13" s="740">
        <v>0</v>
      </c>
      <c r="R13" s="740">
        <v>0</v>
      </c>
      <c r="S13" s="740"/>
      <c r="T13" s="740">
        <v>0</v>
      </c>
      <c r="U13" s="740">
        <v>0</v>
      </c>
      <c r="V13" s="740">
        <v>0</v>
      </c>
      <c r="W13" s="740">
        <v>0</v>
      </c>
      <c r="X13" s="740">
        <v>0</v>
      </c>
      <c r="Y13" s="739">
        <v>0</v>
      </c>
      <c r="Z13" s="738">
        <v>464533.47210000001</v>
      </c>
      <c r="AA13" s="739">
        <v>464533.47210000001</v>
      </c>
      <c r="AC13" s="735"/>
      <c r="AD13" s="735"/>
    </row>
    <row r="14" spans="1:30" s="741" customFormat="1" ht="51.75" customHeight="1">
      <c r="A14" s="736" t="s">
        <v>382</v>
      </c>
      <c r="B14" s="737" t="s">
        <v>376</v>
      </c>
      <c r="C14" s="738">
        <v>12086.1571</v>
      </c>
      <c r="D14" s="738">
        <v>77516.112359999999</v>
      </c>
      <c r="E14" s="738">
        <v>319.08021000000002</v>
      </c>
      <c r="F14" s="738">
        <v>64586.39761</v>
      </c>
      <c r="G14" s="738">
        <v>168714.49509999997</v>
      </c>
      <c r="H14" s="740">
        <v>0</v>
      </c>
      <c r="I14" s="738">
        <v>85780.630099999995</v>
      </c>
      <c r="J14" s="738">
        <v>218386.30312</v>
      </c>
      <c r="K14" s="738">
        <v>162049.82331000001</v>
      </c>
      <c r="L14" s="738">
        <v>0</v>
      </c>
      <c r="M14" s="740">
        <v>0</v>
      </c>
      <c r="N14" s="738">
        <v>106006.46333303589</v>
      </c>
      <c r="O14" s="738">
        <v>36660.637569999999</v>
      </c>
      <c r="P14" s="738">
        <v>-87062.884379999989</v>
      </c>
      <c r="Q14" s="738">
        <v>1650.8420800000001</v>
      </c>
      <c r="R14" s="740">
        <v>0</v>
      </c>
      <c r="S14" s="740"/>
      <c r="T14" s="738">
        <v>24739.034889999999</v>
      </c>
      <c r="U14" s="738">
        <v>55749.827519999999</v>
      </c>
      <c r="V14" s="738">
        <v>2926.0178600000004</v>
      </c>
      <c r="W14" s="738">
        <v>43897.153810000003</v>
      </c>
      <c r="X14" s="740">
        <v>0</v>
      </c>
      <c r="Y14" s="739">
        <v>974006.09159303608</v>
      </c>
      <c r="Z14" s="738">
        <v>307.80351999999999</v>
      </c>
      <c r="AA14" s="739">
        <v>974313.89511303604</v>
      </c>
      <c r="AC14" s="735"/>
      <c r="AD14" s="735"/>
    </row>
    <row r="15" spans="1:30" s="741" customFormat="1" ht="51.75" customHeight="1">
      <c r="A15" s="736" t="s">
        <v>383</v>
      </c>
      <c r="B15" s="737" t="s">
        <v>378</v>
      </c>
      <c r="C15" s="743">
        <v>1099801.4501099999</v>
      </c>
      <c r="D15" s="743">
        <v>614285.51355999999</v>
      </c>
      <c r="E15" s="743">
        <v>34.195160000000001</v>
      </c>
      <c r="F15" s="743">
        <v>377571.13019</v>
      </c>
      <c r="G15" s="743">
        <v>34233.244190000027</v>
      </c>
      <c r="H15" s="743">
        <v>2033.7524900000001</v>
      </c>
      <c r="I15" s="743">
        <v>17016.486190000014</v>
      </c>
      <c r="J15" s="743">
        <v>463222.984</v>
      </c>
      <c r="K15" s="743">
        <v>25127.604520000001</v>
      </c>
      <c r="L15" s="743">
        <v>365546.63099999999</v>
      </c>
      <c r="M15" s="1036">
        <v>0</v>
      </c>
      <c r="N15" s="743">
        <v>437131.8985469641</v>
      </c>
      <c r="O15" s="743">
        <v>1216794.3292999999</v>
      </c>
      <c r="P15" s="743">
        <v>788670.46398</v>
      </c>
      <c r="Q15" s="743">
        <v>21262.135579999998</v>
      </c>
      <c r="R15" s="743">
        <v>26263.152719999998</v>
      </c>
      <c r="S15" s="1037"/>
      <c r="T15" s="743">
        <v>32342.361630000003</v>
      </c>
      <c r="U15" s="743">
        <v>118613.58454000001</v>
      </c>
      <c r="V15" s="743">
        <v>755124.62347999983</v>
      </c>
      <c r="W15" s="743">
        <v>68556.781589999984</v>
      </c>
      <c r="X15" s="743">
        <v>0</v>
      </c>
      <c r="Y15" s="746">
        <v>6463632.322776963</v>
      </c>
      <c r="Z15" s="743">
        <v>464225.66858</v>
      </c>
      <c r="AA15" s="746">
        <v>6927857.9913569633</v>
      </c>
      <c r="AC15" s="735"/>
      <c r="AD15" s="735"/>
    </row>
    <row r="16" spans="1:30" s="741" customFormat="1" ht="51.75" customHeight="1">
      <c r="A16" s="747" t="s">
        <v>368</v>
      </c>
      <c r="B16" s="732" t="s">
        <v>384</v>
      </c>
      <c r="C16" s="738"/>
      <c r="D16" s="738"/>
      <c r="E16" s="738"/>
      <c r="F16" s="738"/>
      <c r="G16" s="738"/>
      <c r="H16" s="738"/>
      <c r="I16" s="738"/>
      <c r="J16" s="738"/>
      <c r="K16" s="738"/>
      <c r="L16" s="738"/>
      <c r="M16" s="738"/>
      <c r="N16" s="738"/>
      <c r="O16" s="738"/>
      <c r="P16" s="738"/>
      <c r="Q16" s="738"/>
      <c r="R16" s="738"/>
      <c r="S16" s="738"/>
      <c r="T16" s="738"/>
      <c r="U16" s="738"/>
      <c r="V16" s="738"/>
      <c r="W16" s="738"/>
      <c r="X16" s="738"/>
      <c r="Y16" s="748"/>
      <c r="Z16" s="738"/>
      <c r="AA16" s="748"/>
      <c r="AC16" s="735"/>
      <c r="AD16" s="735"/>
    </row>
    <row r="17" spans="1:30" s="741" customFormat="1" ht="51.75" customHeight="1">
      <c r="A17" s="736" t="s">
        <v>385</v>
      </c>
      <c r="B17" s="737" t="s">
        <v>372</v>
      </c>
      <c r="C17" s="738">
        <v>1149191.9339999999</v>
      </c>
      <c r="D17" s="738">
        <v>3266285.69105</v>
      </c>
      <c r="E17" s="738">
        <v>0</v>
      </c>
      <c r="F17" s="738">
        <v>359958.408</v>
      </c>
      <c r="G17" s="738">
        <v>1006635.257</v>
      </c>
      <c r="H17" s="738">
        <v>0</v>
      </c>
      <c r="I17" s="738">
        <v>1860731.4660699998</v>
      </c>
      <c r="J17" s="738">
        <v>3352713.77593</v>
      </c>
      <c r="K17" s="738">
        <v>1463583.1105</v>
      </c>
      <c r="L17" s="738">
        <v>2443334.3744299999</v>
      </c>
      <c r="M17" s="738">
        <v>0</v>
      </c>
      <c r="N17" s="738">
        <v>4830587.9115700005</v>
      </c>
      <c r="O17" s="738">
        <v>545814.60430000001</v>
      </c>
      <c r="P17" s="738">
        <v>16992.199000000001</v>
      </c>
      <c r="Q17" s="738">
        <v>2419293.6189999999</v>
      </c>
      <c r="R17" s="738">
        <v>232454.89200999998</v>
      </c>
      <c r="S17" s="740"/>
      <c r="T17" s="738">
        <v>161164.04500000001</v>
      </c>
      <c r="U17" s="738">
        <v>2172254.4789999998</v>
      </c>
      <c r="V17" s="738">
        <v>2490823.7570000002</v>
      </c>
      <c r="W17" s="738">
        <v>250212.486</v>
      </c>
      <c r="X17" s="740">
        <v>0</v>
      </c>
      <c r="Y17" s="739">
        <v>28022032.009860002</v>
      </c>
      <c r="Z17" s="738">
        <v>0</v>
      </c>
      <c r="AA17" s="739">
        <v>28022032.009860002</v>
      </c>
      <c r="AC17" s="735"/>
      <c r="AD17" s="735"/>
    </row>
    <row r="18" spans="1:30" s="741" customFormat="1" ht="51.75" customHeight="1">
      <c r="A18" s="736" t="s">
        <v>386</v>
      </c>
      <c r="B18" s="737" t="s">
        <v>374</v>
      </c>
      <c r="C18" s="740">
        <v>0</v>
      </c>
      <c r="D18" s="740">
        <v>0</v>
      </c>
      <c r="E18" s="740">
        <v>0</v>
      </c>
      <c r="F18" s="740">
        <v>0</v>
      </c>
      <c r="G18" s="740">
        <v>0</v>
      </c>
      <c r="H18" s="740">
        <v>0</v>
      </c>
      <c r="I18" s="740">
        <v>0</v>
      </c>
      <c r="J18" s="740">
        <v>0</v>
      </c>
      <c r="K18" s="740">
        <v>0</v>
      </c>
      <c r="L18" s="740">
        <v>0</v>
      </c>
      <c r="M18" s="740">
        <v>0</v>
      </c>
      <c r="N18" s="740">
        <v>0</v>
      </c>
      <c r="O18" s="740">
        <v>0</v>
      </c>
      <c r="P18" s="740">
        <v>0</v>
      </c>
      <c r="Q18" s="740">
        <v>0</v>
      </c>
      <c r="R18" s="740">
        <v>0</v>
      </c>
      <c r="S18" s="740"/>
      <c r="T18" s="740">
        <v>0</v>
      </c>
      <c r="U18" s="740">
        <v>0</v>
      </c>
      <c r="V18" s="740">
        <v>0</v>
      </c>
      <c r="W18" s="740">
        <v>0</v>
      </c>
      <c r="X18" s="740">
        <v>0</v>
      </c>
      <c r="Y18" s="739">
        <v>0</v>
      </c>
      <c r="Z18" s="738">
        <v>0</v>
      </c>
      <c r="AA18" s="739">
        <v>0</v>
      </c>
      <c r="AC18" s="735"/>
      <c r="AD18" s="735"/>
    </row>
    <row r="19" spans="1:30" s="741" customFormat="1" ht="51.75" customHeight="1">
      <c r="A19" s="736" t="s">
        <v>387</v>
      </c>
      <c r="B19" s="737" t="s">
        <v>376</v>
      </c>
      <c r="C19" s="740">
        <v>0</v>
      </c>
      <c r="D19" s="740">
        <v>0</v>
      </c>
      <c r="E19" s="740">
        <v>0</v>
      </c>
      <c r="F19" s="738">
        <v>26942.756440000001</v>
      </c>
      <c r="G19" s="738">
        <v>249361.72607</v>
      </c>
      <c r="H19" s="740">
        <v>0</v>
      </c>
      <c r="I19" s="738">
        <v>364346.16392999998</v>
      </c>
      <c r="J19" s="738">
        <v>24050.663499999999</v>
      </c>
      <c r="K19" s="738">
        <v>80090.498090000008</v>
      </c>
      <c r="L19" s="738">
        <v>78318.805810000005</v>
      </c>
      <c r="M19" s="740">
        <v>0</v>
      </c>
      <c r="N19" s="740">
        <v>0</v>
      </c>
      <c r="O19" s="740">
        <v>0</v>
      </c>
      <c r="P19" s="738">
        <v>302.51514000000003</v>
      </c>
      <c r="Q19" s="738">
        <v>48359.75346</v>
      </c>
      <c r="R19" s="738">
        <v>10327.924509999999</v>
      </c>
      <c r="S19" s="740"/>
      <c r="T19" s="738">
        <v>11621.41308</v>
      </c>
      <c r="U19" s="738">
        <v>101066.89608999999</v>
      </c>
      <c r="V19" s="738">
        <v>85143.722890000005</v>
      </c>
      <c r="W19" s="738">
        <v>4635.2089999999998</v>
      </c>
      <c r="X19" s="738">
        <v>564.27440000000001</v>
      </c>
      <c r="Y19" s="739">
        <v>1085132.3224100003</v>
      </c>
      <c r="Z19" s="738">
        <v>0</v>
      </c>
      <c r="AA19" s="739">
        <v>1085132.3224100003</v>
      </c>
      <c r="AC19" s="735"/>
      <c r="AD19" s="735"/>
    </row>
    <row r="20" spans="1:30" s="741" customFormat="1" ht="51.75" customHeight="1">
      <c r="A20" s="736" t="s">
        <v>388</v>
      </c>
      <c r="B20" s="737" t="s">
        <v>378</v>
      </c>
      <c r="C20" s="743">
        <v>1149191.9339999999</v>
      </c>
      <c r="D20" s="743">
        <v>3266285.69105</v>
      </c>
      <c r="E20" s="1036">
        <v>0</v>
      </c>
      <c r="F20" s="743">
        <v>333015.65156000003</v>
      </c>
      <c r="G20" s="743">
        <v>757273.53093000012</v>
      </c>
      <c r="H20" s="1036">
        <v>0</v>
      </c>
      <c r="I20" s="743">
        <v>1496385.3021399998</v>
      </c>
      <c r="J20" s="743">
        <v>3328663.1124299997</v>
      </c>
      <c r="K20" s="743">
        <v>1383492.6124100001</v>
      </c>
      <c r="L20" s="743">
        <v>2365015.56862</v>
      </c>
      <c r="M20" s="1036">
        <v>0</v>
      </c>
      <c r="N20" s="743">
        <v>4830587.9115700005</v>
      </c>
      <c r="O20" s="743">
        <v>545814.60430000001</v>
      </c>
      <c r="P20" s="743">
        <v>16689.683860000001</v>
      </c>
      <c r="Q20" s="743">
        <v>2370933.8655400001</v>
      </c>
      <c r="R20" s="743">
        <v>222126.9675</v>
      </c>
      <c r="S20" s="1037"/>
      <c r="T20" s="743">
        <v>149542.63191999999</v>
      </c>
      <c r="U20" s="743">
        <v>2071187.5829100001</v>
      </c>
      <c r="V20" s="743">
        <v>2405680.0341100004</v>
      </c>
      <c r="W20" s="743">
        <v>245577.277</v>
      </c>
      <c r="X20" s="744">
        <v>-564.27440000000001</v>
      </c>
      <c r="Y20" s="746">
        <v>26936899.687449999</v>
      </c>
      <c r="Z20" s="743">
        <v>0</v>
      </c>
      <c r="AA20" s="746">
        <v>26936899.687449999</v>
      </c>
      <c r="AC20" s="735"/>
      <c r="AD20" s="735"/>
    </row>
    <row r="21" spans="1:30" s="741" customFormat="1" ht="51.75" customHeight="1">
      <c r="A21" s="747" t="s">
        <v>389</v>
      </c>
      <c r="B21" s="732" t="s">
        <v>390</v>
      </c>
      <c r="C21" s="738"/>
      <c r="D21" s="738"/>
      <c r="E21" s="738"/>
      <c r="F21" s="738"/>
      <c r="G21" s="738"/>
      <c r="H21" s="738"/>
      <c r="I21" s="738"/>
      <c r="J21" s="738"/>
      <c r="K21" s="738"/>
      <c r="L21" s="738"/>
      <c r="M21" s="740"/>
      <c r="N21" s="738"/>
      <c r="O21" s="738"/>
      <c r="P21" s="738"/>
      <c r="Q21" s="738"/>
      <c r="R21" s="738"/>
      <c r="S21" s="738"/>
      <c r="T21" s="738"/>
      <c r="U21" s="738"/>
      <c r="V21" s="738"/>
      <c r="W21" s="738"/>
      <c r="X21" s="738"/>
      <c r="Y21" s="748"/>
      <c r="Z21" s="738"/>
      <c r="AA21" s="748"/>
    </row>
    <row r="22" spans="1:30" s="741" customFormat="1" ht="51.75" customHeight="1">
      <c r="A22" s="736" t="s">
        <v>391</v>
      </c>
      <c r="B22" s="737" t="s">
        <v>372</v>
      </c>
      <c r="C22" s="738">
        <v>3000410.8659100002</v>
      </c>
      <c r="D22" s="738">
        <v>4069037.43835</v>
      </c>
      <c r="E22" s="738">
        <v>353.27537000000001</v>
      </c>
      <c r="F22" s="738">
        <v>932770.50578000001</v>
      </c>
      <c r="G22" s="738">
        <v>1489803.59127</v>
      </c>
      <c r="H22" s="738">
        <v>2309.3964900000001</v>
      </c>
      <c r="I22" s="738">
        <v>2030514.3875599999</v>
      </c>
      <c r="J22" s="738">
        <v>4994257.7451600004</v>
      </c>
      <c r="K22" s="738">
        <v>2073819.7996199999</v>
      </c>
      <c r="L22" s="738">
        <v>3814760.1038799998</v>
      </c>
      <c r="M22" s="740">
        <v>0</v>
      </c>
      <c r="N22" s="738">
        <v>5542651.8614300005</v>
      </c>
      <c r="O22" s="738">
        <v>2093510.3725099999</v>
      </c>
      <c r="P22" s="738">
        <v>729615.27639000013</v>
      </c>
      <c r="Q22" s="738">
        <v>2454617.5233800001</v>
      </c>
      <c r="R22" s="738">
        <v>263650.53573</v>
      </c>
      <c r="S22" s="740">
        <v>0</v>
      </c>
      <c r="T22" s="738">
        <v>255220.48372000002</v>
      </c>
      <c r="U22" s="738">
        <v>2648034.3656799998</v>
      </c>
      <c r="V22" s="738">
        <v>3323248.30638</v>
      </c>
      <c r="W22" s="738">
        <v>373192.24352999998</v>
      </c>
      <c r="X22" s="738">
        <v>0</v>
      </c>
      <c r="Y22" s="739">
        <v>40091778.078139998</v>
      </c>
      <c r="Z22" s="738">
        <v>0</v>
      </c>
      <c r="AA22" s="739">
        <v>40091778.078139998</v>
      </c>
    </row>
    <row r="23" spans="1:30" s="741" customFormat="1" ht="51.75" customHeight="1">
      <c r="A23" s="736" t="s">
        <v>392</v>
      </c>
      <c r="B23" s="737" t="s">
        <v>374</v>
      </c>
      <c r="C23" s="740">
        <v>0</v>
      </c>
      <c r="D23" s="740">
        <v>0</v>
      </c>
      <c r="E23" s="740">
        <v>0</v>
      </c>
      <c r="F23" s="740">
        <v>0</v>
      </c>
      <c r="G23" s="740">
        <v>0</v>
      </c>
      <c r="H23" s="740">
        <v>0</v>
      </c>
      <c r="I23" s="740">
        <v>0</v>
      </c>
      <c r="J23" s="740">
        <v>0</v>
      </c>
      <c r="K23" s="740">
        <v>0</v>
      </c>
      <c r="L23" s="740">
        <v>0</v>
      </c>
      <c r="M23" s="740">
        <v>0</v>
      </c>
      <c r="N23" s="740">
        <v>0</v>
      </c>
      <c r="O23" s="740">
        <v>0</v>
      </c>
      <c r="P23" s="740">
        <v>0</v>
      </c>
      <c r="Q23" s="740">
        <v>0</v>
      </c>
      <c r="R23" s="740">
        <v>0</v>
      </c>
      <c r="S23" s="740">
        <v>0</v>
      </c>
      <c r="T23" s="740">
        <v>0</v>
      </c>
      <c r="U23" s="740">
        <v>0</v>
      </c>
      <c r="V23" s="740">
        <v>0</v>
      </c>
      <c r="W23" s="740">
        <v>0</v>
      </c>
      <c r="X23" s="740">
        <v>0</v>
      </c>
      <c r="Y23" s="739">
        <v>0</v>
      </c>
      <c r="Z23" s="738">
        <v>1445774.1318000001</v>
      </c>
      <c r="AA23" s="739">
        <v>1445774.1318000001</v>
      </c>
    </row>
    <row r="24" spans="1:30" s="735" customFormat="1" ht="51.75" customHeight="1">
      <c r="A24" s="736" t="s">
        <v>393</v>
      </c>
      <c r="B24" s="737" t="s">
        <v>376</v>
      </c>
      <c r="C24" s="738">
        <v>19559.667720000001</v>
      </c>
      <c r="D24" s="738">
        <v>98774.636379999996</v>
      </c>
      <c r="E24" s="738">
        <v>319.08021000000002</v>
      </c>
      <c r="F24" s="738">
        <v>91983.863020000004</v>
      </c>
      <c r="G24" s="738">
        <v>474440.75329999998</v>
      </c>
      <c r="H24" s="738">
        <v>0</v>
      </c>
      <c r="I24" s="738">
        <v>457942.57932999998</v>
      </c>
      <c r="J24" s="738">
        <v>340810.15854000003</v>
      </c>
      <c r="K24" s="738">
        <v>261337.58991000001</v>
      </c>
      <c r="L24" s="738">
        <v>78318.805810000005</v>
      </c>
      <c r="M24" s="740">
        <v>0</v>
      </c>
      <c r="N24" s="738">
        <v>202102.88427989674</v>
      </c>
      <c r="O24" s="738">
        <v>45840.961049999998</v>
      </c>
      <c r="P24" s="738">
        <v>-176405.52943999998</v>
      </c>
      <c r="Q24" s="738">
        <v>51459.715360000002</v>
      </c>
      <c r="R24" s="738">
        <v>10327.924509999999</v>
      </c>
      <c r="S24" s="740">
        <v>0</v>
      </c>
      <c r="T24" s="738">
        <v>41359.899389999999</v>
      </c>
      <c r="U24" s="738">
        <v>301345.51201000001</v>
      </c>
      <c r="V24" s="738">
        <v>96641.261790000004</v>
      </c>
      <c r="W24" s="738">
        <v>68281.461880000003</v>
      </c>
      <c r="X24" s="738">
        <v>564.27440000000001</v>
      </c>
      <c r="Y24" s="739">
        <v>2465005.4994498966</v>
      </c>
      <c r="Z24" s="738">
        <v>961.88600999999994</v>
      </c>
      <c r="AA24" s="739">
        <v>2465967.3854598966</v>
      </c>
    </row>
    <row r="25" spans="1:30" s="735" customFormat="1" ht="51.75" customHeight="1">
      <c r="A25" s="749" t="s">
        <v>394</v>
      </c>
      <c r="B25" s="750" t="s">
        <v>378</v>
      </c>
      <c r="C25" s="743">
        <v>2980851.1981900004</v>
      </c>
      <c r="D25" s="743">
        <v>3970262.8019699999</v>
      </c>
      <c r="E25" s="743">
        <v>34.195159999999987</v>
      </c>
      <c r="F25" s="743">
        <v>840786.64275999996</v>
      </c>
      <c r="G25" s="743">
        <v>1015362.83797</v>
      </c>
      <c r="H25" s="743">
        <v>2309.3964900000001</v>
      </c>
      <c r="I25" s="743">
        <v>1572571.8082300001</v>
      </c>
      <c r="J25" s="743">
        <v>4653447.5866200002</v>
      </c>
      <c r="K25" s="743">
        <v>1812482.2097099999</v>
      </c>
      <c r="L25" s="743">
        <v>3736441.29807</v>
      </c>
      <c r="M25" s="1036">
        <v>0</v>
      </c>
      <c r="N25" s="743">
        <v>5340548.977150104</v>
      </c>
      <c r="O25" s="743">
        <v>2047669.4114599999</v>
      </c>
      <c r="P25" s="743">
        <v>906020.80583000008</v>
      </c>
      <c r="Q25" s="743">
        <v>2403157.8080200003</v>
      </c>
      <c r="R25" s="743">
        <v>253322.61121999999</v>
      </c>
      <c r="S25" s="1036">
        <v>0</v>
      </c>
      <c r="T25" s="743">
        <v>213860.58433000001</v>
      </c>
      <c r="U25" s="743">
        <v>2346688.8536699996</v>
      </c>
      <c r="V25" s="743">
        <v>3226607.0445900001</v>
      </c>
      <c r="W25" s="743">
        <v>304910.78164999996</v>
      </c>
      <c r="X25" s="744">
        <v>-564.27440000000001</v>
      </c>
      <c r="Y25" s="746">
        <v>37626772.578690097</v>
      </c>
      <c r="Z25" s="743">
        <v>1444812.2457900001</v>
      </c>
      <c r="AA25" s="746">
        <v>39071584.824480094</v>
      </c>
    </row>
    <row r="27" spans="1:30">
      <c r="J27" s="151"/>
    </row>
    <row r="28" spans="1:30">
      <c r="J28" s="151"/>
    </row>
    <row r="29" spans="1:30">
      <c r="J29" s="151"/>
    </row>
    <row r="30" spans="1:30">
      <c r="J30" s="151"/>
    </row>
    <row r="31" spans="1:30">
      <c r="J31" s="151"/>
    </row>
    <row r="32" spans="1:30">
      <c r="J32" s="151"/>
    </row>
    <row r="33" spans="10:10">
      <c r="J33" s="151"/>
    </row>
    <row r="34" spans="10:10">
      <c r="J34" s="151"/>
    </row>
    <row r="35" spans="10:10">
      <c r="J35" s="151"/>
    </row>
    <row r="36" spans="10:10">
      <c r="J36" s="151"/>
    </row>
    <row r="37" spans="10:10">
      <c r="J37" s="151"/>
    </row>
    <row r="38" spans="10:10">
      <c r="J38" s="151"/>
    </row>
    <row r="39" spans="10:10">
      <c r="J39" s="151"/>
    </row>
    <row r="40" spans="10:10">
      <c r="J40" s="151"/>
    </row>
    <row r="41" spans="10:10">
      <c r="J41" s="151"/>
    </row>
    <row r="42" spans="10:10">
      <c r="J42" s="151"/>
    </row>
    <row r="43" spans="10:10">
      <c r="J43" s="151"/>
    </row>
    <row r="44" spans="10:10">
      <c r="J44" s="151"/>
    </row>
    <row r="45" spans="10:10">
      <c r="J45" s="151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3" orientation="landscape" horizontalDpi="200" verticalDpi="200" r:id="rId1"/>
  <headerFooter alignWithMargins="0">
    <oddFooter>&amp;C&amp;16 28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AD45"/>
  <sheetViews>
    <sheetView view="pageBreakPreview" zoomScale="55" zoomScaleNormal="70" zoomScaleSheetLayoutView="55" workbookViewId="0">
      <pane xSplit="2" ySplit="7" topLeftCell="C8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4"/>
  <cols>
    <col min="1" max="1" width="36.42578125" style="151" customWidth="1"/>
    <col min="2" max="2" width="32.85546875" style="151" hidden="1" customWidth="1"/>
    <col min="3" max="4" width="17.28515625" style="151" customWidth="1"/>
    <col min="5" max="5" width="11.85546875" style="151" customWidth="1"/>
    <col min="6" max="7" width="15.7109375" style="151" customWidth="1"/>
    <col min="8" max="8" width="11.85546875" style="151" customWidth="1"/>
    <col min="9" max="9" width="15.7109375" style="151" customWidth="1"/>
    <col min="10" max="10" width="16.7109375" style="658" bestFit="1" customWidth="1"/>
    <col min="11" max="11" width="14.5703125" style="151" customWidth="1"/>
    <col min="12" max="12" width="16.85546875" style="151" customWidth="1"/>
    <col min="13" max="13" width="15.7109375" style="151" customWidth="1"/>
    <col min="14" max="14" width="17.28515625" style="151" customWidth="1"/>
    <col min="15" max="15" width="15" style="151" customWidth="1"/>
    <col min="16" max="16" width="15.7109375" style="151" customWidth="1"/>
    <col min="17" max="17" width="16.140625" style="151" bestFit="1" customWidth="1"/>
    <col min="18" max="18" width="16.28515625" style="151" customWidth="1"/>
    <col min="19" max="19" width="11.85546875" style="151" hidden="1" customWidth="1"/>
    <col min="20" max="20" width="15.7109375" style="151" customWidth="1"/>
    <col min="21" max="21" width="14.7109375" style="151" customWidth="1"/>
    <col min="22" max="22" width="16.28515625" style="151" bestFit="1" customWidth="1"/>
    <col min="23" max="23" width="15.28515625" style="151" customWidth="1"/>
    <col min="24" max="24" width="14.5703125" style="151" customWidth="1"/>
    <col min="25" max="25" width="17.5703125" style="151" bestFit="1" customWidth="1"/>
    <col min="26" max="26" width="12" style="151" customWidth="1"/>
    <col min="27" max="27" width="18" style="151" customWidth="1"/>
    <col min="28" max="28" width="9" style="151"/>
    <col min="29" max="29" width="11.28515625" style="151" bestFit="1" customWidth="1"/>
    <col min="30" max="16384" width="9" style="151"/>
  </cols>
  <sheetData>
    <row r="1" spans="1:30" s="148" customFormat="1" ht="33">
      <c r="A1" s="1845" t="s">
        <v>824</v>
      </c>
      <c r="B1" s="1845"/>
      <c r="C1" s="1845"/>
      <c r="D1" s="1845"/>
      <c r="E1" s="1845"/>
      <c r="F1" s="1845"/>
      <c r="G1" s="1845"/>
      <c r="H1" s="1845"/>
      <c r="J1" s="649"/>
    </row>
    <row r="2" spans="1:30" s="148" customFormat="1" ht="33">
      <c r="A2" s="1845" t="s">
        <v>885</v>
      </c>
      <c r="B2" s="1845"/>
      <c r="C2" s="1845"/>
      <c r="D2" s="1845"/>
      <c r="E2" s="1845"/>
      <c r="F2" s="1845"/>
      <c r="G2" s="1845"/>
      <c r="H2" s="1845"/>
      <c r="J2" s="649"/>
    </row>
    <row r="3" spans="1:30">
      <c r="A3" s="730"/>
      <c r="B3" s="730"/>
      <c r="C3" s="645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815" t="s">
        <v>497</v>
      </c>
      <c r="Z3" s="1815"/>
      <c r="AA3" s="1815"/>
    </row>
    <row r="4" spans="1:30" ht="33" customHeight="1">
      <c r="A4" s="1846" t="s">
        <v>0</v>
      </c>
      <c r="B4" s="1847"/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30" ht="33" customHeight="1">
      <c r="A5" s="1848"/>
      <c r="B5" s="1849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30" ht="51" customHeight="1">
      <c r="A6" s="856" t="s">
        <v>366</v>
      </c>
      <c r="B6" s="857" t="s">
        <v>370</v>
      </c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0"/>
      <c r="R6" s="650"/>
      <c r="S6" s="650"/>
      <c r="T6" s="650"/>
      <c r="U6" s="650"/>
      <c r="V6" s="650"/>
      <c r="W6" s="650"/>
      <c r="X6" s="650"/>
      <c r="Y6" s="651"/>
      <c r="Z6" s="650"/>
      <c r="AA6" s="651"/>
    </row>
    <row r="7" spans="1:30" ht="51" customHeight="1">
      <c r="A7" s="858" t="s">
        <v>371</v>
      </c>
      <c r="B7" s="859" t="s">
        <v>372</v>
      </c>
      <c r="C7" s="652">
        <v>25230.769</v>
      </c>
      <c r="D7" s="652">
        <v>550917.77975999995</v>
      </c>
      <c r="E7" s="1038">
        <v>0</v>
      </c>
      <c r="F7" s="652">
        <v>86951.614719999998</v>
      </c>
      <c r="G7" s="652">
        <v>41491.966999999997</v>
      </c>
      <c r="H7" s="1038">
        <v>0</v>
      </c>
      <c r="I7" s="652">
        <v>58018.025999999998</v>
      </c>
      <c r="J7" s="652">
        <v>233524.28508</v>
      </c>
      <c r="K7" s="652">
        <v>6330.4793899999995</v>
      </c>
      <c r="L7" s="652">
        <v>129149.13443000001</v>
      </c>
      <c r="M7" s="1038">
        <v>0</v>
      </c>
      <c r="N7" s="652">
        <v>279750.48238999979</v>
      </c>
      <c r="O7" s="1038">
        <v>0</v>
      </c>
      <c r="P7" s="652">
        <v>11566.214380000001</v>
      </c>
      <c r="Q7" s="652">
        <v>256063.448</v>
      </c>
      <c r="R7" s="1038">
        <v>0</v>
      </c>
      <c r="S7" s="1038"/>
      <c r="T7" s="1038">
        <v>0</v>
      </c>
      <c r="U7" s="652">
        <v>10580.063</v>
      </c>
      <c r="V7" s="652">
        <v>178424.43799999999</v>
      </c>
      <c r="W7" s="652">
        <v>44560.633999999998</v>
      </c>
      <c r="X7" s="652">
        <v>106618.379</v>
      </c>
      <c r="Y7" s="653">
        <v>2019177.7141499999</v>
      </c>
      <c r="Z7" s="1043">
        <v>0</v>
      </c>
      <c r="AA7" s="653">
        <v>2019177.7141499999</v>
      </c>
    </row>
    <row r="8" spans="1:30" s="860" customFormat="1" ht="51" customHeight="1">
      <c r="A8" s="858" t="s">
        <v>373</v>
      </c>
      <c r="B8" s="859" t="s">
        <v>374</v>
      </c>
      <c r="C8" s="1038">
        <v>0</v>
      </c>
      <c r="D8" s="1038">
        <v>0</v>
      </c>
      <c r="E8" s="1038">
        <v>0</v>
      </c>
      <c r="F8" s="1038">
        <v>0</v>
      </c>
      <c r="G8" s="1038">
        <v>0</v>
      </c>
      <c r="H8" s="1038">
        <v>0</v>
      </c>
      <c r="I8" s="1038">
        <v>0</v>
      </c>
      <c r="J8" s="1038">
        <v>0</v>
      </c>
      <c r="K8" s="1038">
        <v>0</v>
      </c>
      <c r="L8" s="1038">
        <v>0</v>
      </c>
      <c r="M8" s="1038">
        <v>0</v>
      </c>
      <c r="N8" s="1038">
        <v>0</v>
      </c>
      <c r="O8" s="1038">
        <v>0</v>
      </c>
      <c r="P8" s="1038">
        <v>0</v>
      </c>
      <c r="Q8" s="1038">
        <v>0</v>
      </c>
      <c r="R8" s="1038">
        <v>0</v>
      </c>
      <c r="S8" s="1038"/>
      <c r="T8" s="1038">
        <v>0</v>
      </c>
      <c r="U8" s="1038">
        <v>0</v>
      </c>
      <c r="V8" s="1038">
        <v>0</v>
      </c>
      <c r="W8" s="1038">
        <v>0</v>
      </c>
      <c r="X8" s="1038">
        <v>0</v>
      </c>
      <c r="Y8" s="1045">
        <v>0</v>
      </c>
      <c r="Z8" s="1043">
        <v>0</v>
      </c>
      <c r="AA8" s="1045">
        <v>0</v>
      </c>
      <c r="AC8" s="151"/>
      <c r="AD8" s="151"/>
    </row>
    <row r="9" spans="1:30" s="860" customFormat="1" ht="51" customHeight="1">
      <c r="A9" s="858" t="s">
        <v>375</v>
      </c>
      <c r="B9" s="859" t="s">
        <v>376</v>
      </c>
      <c r="C9" s="652">
        <v>1.01885</v>
      </c>
      <c r="D9" s="652">
        <v>56.542769999999997</v>
      </c>
      <c r="E9" s="1038">
        <v>0</v>
      </c>
      <c r="F9" s="1038">
        <v>0</v>
      </c>
      <c r="G9" s="1038">
        <v>0</v>
      </c>
      <c r="H9" s="1038">
        <v>0</v>
      </c>
      <c r="I9" s="1038">
        <v>0</v>
      </c>
      <c r="J9" s="654">
        <v>5.5746499999999992</v>
      </c>
      <c r="K9" s="1038">
        <v>0</v>
      </c>
      <c r="L9" s="1039">
        <v>0</v>
      </c>
      <c r="M9" s="1038">
        <v>0</v>
      </c>
      <c r="N9" s="1038">
        <v>0</v>
      </c>
      <c r="O9" s="1038">
        <v>0</v>
      </c>
      <c r="P9" s="1038">
        <v>0</v>
      </c>
      <c r="Q9" s="1038">
        <v>0</v>
      </c>
      <c r="R9" s="1038">
        <v>0</v>
      </c>
      <c r="S9" s="1038"/>
      <c r="T9" s="1038">
        <v>0</v>
      </c>
      <c r="U9" s="1038">
        <v>0</v>
      </c>
      <c r="V9" s="1038">
        <v>0</v>
      </c>
      <c r="W9" s="1038">
        <v>0</v>
      </c>
      <c r="X9" s="1038">
        <v>0</v>
      </c>
      <c r="Y9" s="653">
        <v>63.136269999999996</v>
      </c>
      <c r="Z9" s="1043">
        <v>0</v>
      </c>
      <c r="AA9" s="653">
        <v>63.136269999999996</v>
      </c>
      <c r="AC9" s="151"/>
      <c r="AD9" s="151"/>
    </row>
    <row r="10" spans="1:30" s="860" customFormat="1" ht="51" customHeight="1">
      <c r="A10" s="858" t="s">
        <v>377</v>
      </c>
      <c r="B10" s="859" t="s">
        <v>378</v>
      </c>
      <c r="C10" s="655">
        <v>25229.75015</v>
      </c>
      <c r="D10" s="655">
        <v>550861.23699</v>
      </c>
      <c r="E10" s="1041">
        <v>0</v>
      </c>
      <c r="F10" s="655">
        <v>86951.614719999998</v>
      </c>
      <c r="G10" s="655">
        <v>41491.966999999997</v>
      </c>
      <c r="H10" s="1041">
        <v>0</v>
      </c>
      <c r="I10" s="655">
        <v>58018.025999999998</v>
      </c>
      <c r="J10" s="655">
        <v>233518.71043000001</v>
      </c>
      <c r="K10" s="655">
        <v>6330.4793899999995</v>
      </c>
      <c r="L10" s="655">
        <v>129149.13443000001</v>
      </c>
      <c r="M10" s="1041">
        <v>0</v>
      </c>
      <c r="N10" s="655">
        <v>279750.48238999979</v>
      </c>
      <c r="O10" s="1041">
        <v>0</v>
      </c>
      <c r="P10" s="655">
        <v>11566.214380000001</v>
      </c>
      <c r="Q10" s="655">
        <v>256063.448</v>
      </c>
      <c r="R10" s="1041">
        <v>0</v>
      </c>
      <c r="S10" s="1041"/>
      <c r="T10" s="1041">
        <v>0</v>
      </c>
      <c r="U10" s="655">
        <v>10580.063</v>
      </c>
      <c r="V10" s="655">
        <v>178424.43799999999</v>
      </c>
      <c r="W10" s="655">
        <v>44560.633999999998</v>
      </c>
      <c r="X10" s="655">
        <v>106618.379</v>
      </c>
      <c r="Y10" s="656">
        <v>2019114.57788</v>
      </c>
      <c r="Z10" s="1044">
        <v>0</v>
      </c>
      <c r="AA10" s="656">
        <v>2019114.57788</v>
      </c>
      <c r="AC10" s="151"/>
      <c r="AD10" s="151"/>
    </row>
    <row r="11" spans="1:30" s="860" customFormat="1" ht="51" customHeight="1">
      <c r="A11" s="861" t="s">
        <v>367</v>
      </c>
      <c r="B11" s="857" t="s">
        <v>379</v>
      </c>
      <c r="C11" s="652"/>
      <c r="D11" s="652"/>
      <c r="E11" s="652"/>
      <c r="F11" s="652"/>
      <c r="G11" s="652"/>
      <c r="H11" s="652"/>
      <c r="I11" s="652"/>
      <c r="J11" s="652"/>
      <c r="K11" s="652"/>
      <c r="L11" s="652"/>
      <c r="M11" s="652"/>
      <c r="N11" s="652"/>
      <c r="O11" s="652"/>
      <c r="P11" s="652"/>
      <c r="Q11" s="652"/>
      <c r="R11" s="652"/>
      <c r="S11" s="652"/>
      <c r="T11" s="652"/>
      <c r="U11" s="652"/>
      <c r="V11" s="652"/>
      <c r="W11" s="652"/>
      <c r="X11" s="652"/>
      <c r="Y11" s="657"/>
      <c r="Z11" s="433"/>
      <c r="AA11" s="657"/>
      <c r="AC11" s="151"/>
      <c r="AD11" s="151"/>
    </row>
    <row r="12" spans="1:30" s="860" customFormat="1" ht="51" customHeight="1">
      <c r="A12" s="858" t="s">
        <v>380</v>
      </c>
      <c r="B12" s="859" t="s">
        <v>372</v>
      </c>
      <c r="C12" s="652">
        <v>250759.538</v>
      </c>
      <c r="D12" s="652">
        <v>2591170.0359800002</v>
      </c>
      <c r="E12" s="1038">
        <v>0</v>
      </c>
      <c r="F12" s="652">
        <v>504334.11099999998</v>
      </c>
      <c r="G12" s="652">
        <v>557794.451</v>
      </c>
      <c r="H12" s="1038">
        <v>0</v>
      </c>
      <c r="I12" s="652">
        <v>186804.37899999999</v>
      </c>
      <c r="J12" s="652">
        <v>1485525.3875</v>
      </c>
      <c r="K12" s="652">
        <v>40008.647400000002</v>
      </c>
      <c r="L12" s="652">
        <v>1797038.1414999999</v>
      </c>
      <c r="M12" s="652">
        <v>2554.5440600000002</v>
      </c>
      <c r="N12" s="652">
        <v>927706.86444000143</v>
      </c>
      <c r="O12" s="652">
        <v>0</v>
      </c>
      <c r="P12" s="652">
        <v>48462.174920000005</v>
      </c>
      <c r="Q12" s="652">
        <v>1753498.73</v>
      </c>
      <c r="R12" s="1038">
        <v>0</v>
      </c>
      <c r="S12" s="1038"/>
      <c r="T12" s="1038">
        <v>0</v>
      </c>
      <c r="U12" s="652">
        <v>32223.978999999999</v>
      </c>
      <c r="V12" s="652">
        <v>1420489.0190000001</v>
      </c>
      <c r="W12" s="652">
        <v>302800.46000000002</v>
      </c>
      <c r="X12" s="652">
        <v>283887.63299999997</v>
      </c>
      <c r="Y12" s="653">
        <v>12185058.095800003</v>
      </c>
      <c r="Z12" s="1043">
        <v>0</v>
      </c>
      <c r="AA12" s="653">
        <v>12185058.095800003</v>
      </c>
      <c r="AC12" s="151"/>
      <c r="AD12" s="151"/>
    </row>
    <row r="13" spans="1:30" s="860" customFormat="1" ht="51" customHeight="1">
      <c r="A13" s="858" t="s">
        <v>381</v>
      </c>
      <c r="B13" s="859" t="s">
        <v>374</v>
      </c>
      <c r="C13" s="1038">
        <v>0</v>
      </c>
      <c r="D13" s="1038">
        <v>0</v>
      </c>
      <c r="E13" s="1038">
        <v>0</v>
      </c>
      <c r="F13" s="1038">
        <v>0</v>
      </c>
      <c r="G13" s="1038">
        <v>0</v>
      </c>
      <c r="H13" s="1038">
        <v>0</v>
      </c>
      <c r="I13" s="1038">
        <v>0</v>
      </c>
      <c r="J13" s="1038">
        <v>0</v>
      </c>
      <c r="K13" s="1038">
        <v>0</v>
      </c>
      <c r="L13" s="1038">
        <v>0</v>
      </c>
      <c r="M13" s="1038">
        <v>0</v>
      </c>
      <c r="N13" s="1038">
        <v>0</v>
      </c>
      <c r="O13" s="1038">
        <v>0</v>
      </c>
      <c r="P13" s="1038">
        <v>0</v>
      </c>
      <c r="Q13" s="1038">
        <v>0</v>
      </c>
      <c r="R13" s="1038">
        <v>0</v>
      </c>
      <c r="S13" s="1038"/>
      <c r="T13" s="1038">
        <v>0</v>
      </c>
      <c r="U13" s="1038">
        <v>0</v>
      </c>
      <c r="V13" s="1038">
        <v>0</v>
      </c>
      <c r="W13" s="1038">
        <v>0</v>
      </c>
      <c r="X13" s="1038">
        <v>0</v>
      </c>
      <c r="Y13" s="1045">
        <v>0</v>
      </c>
      <c r="Z13" s="1043">
        <v>0</v>
      </c>
      <c r="AA13" s="1045">
        <v>0</v>
      </c>
      <c r="AC13" s="151"/>
      <c r="AD13" s="151"/>
    </row>
    <row r="14" spans="1:30" s="860" customFormat="1" ht="51" customHeight="1">
      <c r="A14" s="858" t="s">
        <v>382</v>
      </c>
      <c r="B14" s="859" t="s">
        <v>376</v>
      </c>
      <c r="C14" s="652">
        <v>180.54945999999998</v>
      </c>
      <c r="D14" s="652">
        <v>1046.7433599999999</v>
      </c>
      <c r="E14" s="1038">
        <v>0</v>
      </c>
      <c r="F14" s="1038">
        <v>0</v>
      </c>
      <c r="G14" s="1038">
        <v>0</v>
      </c>
      <c r="H14" s="1038">
        <v>0</v>
      </c>
      <c r="I14" s="1038">
        <v>0</v>
      </c>
      <c r="J14" s="652">
        <v>453.34234999999995</v>
      </c>
      <c r="K14" s="1038">
        <v>0</v>
      </c>
      <c r="L14" s="652">
        <v>24.775119999999998</v>
      </c>
      <c r="M14" s="1038">
        <v>0</v>
      </c>
      <c r="N14" s="1038">
        <v>0</v>
      </c>
      <c r="O14" s="1038">
        <v>0</v>
      </c>
      <c r="P14" s="1038">
        <v>0</v>
      </c>
      <c r="Q14" s="1038">
        <v>0</v>
      </c>
      <c r="R14" s="1038">
        <v>0</v>
      </c>
      <c r="S14" s="1038"/>
      <c r="T14" s="1038">
        <v>0</v>
      </c>
      <c r="U14" s="1038">
        <v>0</v>
      </c>
      <c r="V14" s="1038">
        <v>0</v>
      </c>
      <c r="W14" s="1038">
        <v>0</v>
      </c>
      <c r="X14" s="1038">
        <v>0</v>
      </c>
      <c r="Y14" s="653">
        <v>1705.4102899999998</v>
      </c>
      <c r="Z14" s="1043">
        <v>0</v>
      </c>
      <c r="AA14" s="653">
        <v>1705.4102899999998</v>
      </c>
      <c r="AC14" s="151"/>
      <c r="AD14" s="151"/>
    </row>
    <row r="15" spans="1:30" s="860" customFormat="1" ht="51" customHeight="1">
      <c r="A15" s="858" t="s">
        <v>383</v>
      </c>
      <c r="B15" s="859" t="s">
        <v>378</v>
      </c>
      <c r="C15" s="655">
        <v>250578.98853999999</v>
      </c>
      <c r="D15" s="655">
        <v>2590123.29262</v>
      </c>
      <c r="E15" s="655">
        <v>0</v>
      </c>
      <c r="F15" s="655">
        <v>504334.11099999998</v>
      </c>
      <c r="G15" s="655">
        <v>557794.451</v>
      </c>
      <c r="H15" s="655">
        <v>0</v>
      </c>
      <c r="I15" s="655">
        <v>186804.37899999999</v>
      </c>
      <c r="J15" s="655">
        <v>1485072.0451500001</v>
      </c>
      <c r="K15" s="655">
        <v>40008.647400000002</v>
      </c>
      <c r="L15" s="655">
        <v>1797013.36638</v>
      </c>
      <c r="M15" s="655">
        <v>2554.5440600000002</v>
      </c>
      <c r="N15" s="655">
        <v>927706.86444000143</v>
      </c>
      <c r="O15" s="1041">
        <v>0</v>
      </c>
      <c r="P15" s="655">
        <v>48462.174920000005</v>
      </c>
      <c r="Q15" s="655">
        <v>1753498.73</v>
      </c>
      <c r="R15" s="1041">
        <v>0</v>
      </c>
      <c r="S15" s="1041"/>
      <c r="T15" s="1041">
        <v>0</v>
      </c>
      <c r="U15" s="655">
        <v>32223.978999999999</v>
      </c>
      <c r="V15" s="655">
        <v>1420489.0190000001</v>
      </c>
      <c r="W15" s="655">
        <v>302800.46000000002</v>
      </c>
      <c r="X15" s="655">
        <v>283887.63299999997</v>
      </c>
      <c r="Y15" s="656">
        <v>12183352.685510002</v>
      </c>
      <c r="Z15" s="1044">
        <v>0</v>
      </c>
      <c r="AA15" s="656">
        <v>12183352.685510002</v>
      </c>
      <c r="AC15" s="151"/>
      <c r="AD15" s="151"/>
    </row>
    <row r="16" spans="1:30" s="860" customFormat="1" ht="51" customHeight="1">
      <c r="A16" s="861" t="s">
        <v>368</v>
      </c>
      <c r="B16" s="857" t="s">
        <v>384</v>
      </c>
      <c r="C16" s="652"/>
      <c r="D16" s="652"/>
      <c r="E16" s="652"/>
      <c r="F16" s="652"/>
      <c r="G16" s="652"/>
      <c r="H16" s="652"/>
      <c r="I16" s="652"/>
      <c r="J16" s="652"/>
      <c r="K16" s="652"/>
      <c r="L16" s="652"/>
      <c r="M16" s="652"/>
      <c r="N16" s="652"/>
      <c r="O16" s="652"/>
      <c r="P16" s="652"/>
      <c r="Q16" s="652"/>
      <c r="R16" s="652"/>
      <c r="S16" s="652"/>
      <c r="T16" s="652"/>
      <c r="U16" s="652"/>
      <c r="V16" s="652"/>
      <c r="W16" s="652"/>
      <c r="X16" s="652"/>
      <c r="Y16" s="657"/>
      <c r="Z16" s="433"/>
      <c r="AA16" s="657"/>
      <c r="AC16" s="151"/>
      <c r="AD16" s="151"/>
    </row>
    <row r="17" spans="1:30" s="860" customFormat="1" ht="51" customHeight="1">
      <c r="A17" s="858" t="s">
        <v>385</v>
      </c>
      <c r="B17" s="859" t="s">
        <v>372</v>
      </c>
      <c r="C17" s="1038">
        <v>0</v>
      </c>
      <c r="D17" s="1038">
        <v>0</v>
      </c>
      <c r="E17" s="1038">
        <v>0</v>
      </c>
      <c r="F17" s="1038">
        <v>0</v>
      </c>
      <c r="G17" s="1039">
        <v>0</v>
      </c>
      <c r="H17" s="1038">
        <v>0</v>
      </c>
      <c r="I17" s="1038">
        <v>7943.7830000000004</v>
      </c>
      <c r="J17" s="1038">
        <v>0</v>
      </c>
      <c r="K17" s="1038">
        <v>0</v>
      </c>
      <c r="L17" s="652">
        <v>0</v>
      </c>
      <c r="M17" s="1038">
        <v>0</v>
      </c>
      <c r="N17" s="1038">
        <v>0</v>
      </c>
      <c r="O17" s="1038">
        <v>0</v>
      </c>
      <c r="P17" s="1038">
        <v>0</v>
      </c>
      <c r="Q17" s="1038">
        <v>0</v>
      </c>
      <c r="R17" s="1038">
        <v>0</v>
      </c>
      <c r="S17" s="1038"/>
      <c r="T17" s="652">
        <v>1875.374</v>
      </c>
      <c r="U17" s="652">
        <v>10823.609</v>
      </c>
      <c r="V17" s="652">
        <v>10483.927</v>
      </c>
      <c r="W17" s="1038">
        <v>0</v>
      </c>
      <c r="X17" s="1038">
        <v>0</v>
      </c>
      <c r="Y17" s="653">
        <v>31126.693000000003</v>
      </c>
      <c r="Z17" s="1043">
        <v>0</v>
      </c>
      <c r="AA17" s="653">
        <v>31126.693000000003</v>
      </c>
      <c r="AC17" s="151"/>
      <c r="AD17" s="151"/>
    </row>
    <row r="18" spans="1:30" s="860" customFormat="1" ht="51" customHeight="1">
      <c r="A18" s="858" t="s">
        <v>386</v>
      </c>
      <c r="B18" s="859" t="s">
        <v>374</v>
      </c>
      <c r="C18" s="1038">
        <v>0</v>
      </c>
      <c r="D18" s="1038">
        <v>0</v>
      </c>
      <c r="E18" s="1038">
        <v>0</v>
      </c>
      <c r="F18" s="1038">
        <v>0</v>
      </c>
      <c r="G18" s="1038">
        <v>0</v>
      </c>
      <c r="H18" s="1038">
        <v>0</v>
      </c>
      <c r="I18" s="1038">
        <v>0</v>
      </c>
      <c r="J18" s="1038">
        <v>0</v>
      </c>
      <c r="K18" s="1038">
        <v>0</v>
      </c>
      <c r="L18" s="1038">
        <v>0</v>
      </c>
      <c r="M18" s="1038">
        <v>0</v>
      </c>
      <c r="N18" s="1038">
        <v>0</v>
      </c>
      <c r="O18" s="1038">
        <v>0</v>
      </c>
      <c r="P18" s="1038">
        <v>0</v>
      </c>
      <c r="Q18" s="1038">
        <v>0</v>
      </c>
      <c r="R18" s="1038">
        <v>0</v>
      </c>
      <c r="S18" s="1038"/>
      <c r="T18" s="1038">
        <v>0</v>
      </c>
      <c r="U18" s="1038">
        <v>0</v>
      </c>
      <c r="V18" s="1038">
        <v>0</v>
      </c>
      <c r="W18" s="1038">
        <v>0</v>
      </c>
      <c r="X18" s="1038">
        <v>0</v>
      </c>
      <c r="Y18" s="1045">
        <v>0</v>
      </c>
      <c r="Z18" s="1043">
        <v>0</v>
      </c>
      <c r="AA18" s="1045">
        <v>0</v>
      </c>
      <c r="AC18" s="151"/>
      <c r="AD18" s="151"/>
    </row>
    <row r="19" spans="1:30" s="860" customFormat="1" ht="51" customHeight="1">
      <c r="A19" s="858" t="s">
        <v>387</v>
      </c>
      <c r="B19" s="859" t="s">
        <v>376</v>
      </c>
      <c r="C19" s="1038">
        <v>0</v>
      </c>
      <c r="D19" s="1038">
        <v>0</v>
      </c>
      <c r="E19" s="1038">
        <v>0</v>
      </c>
      <c r="F19" s="1038">
        <v>0</v>
      </c>
      <c r="G19" s="1038">
        <v>0</v>
      </c>
      <c r="H19" s="1038">
        <v>0</v>
      </c>
      <c r="I19" s="1038">
        <v>0</v>
      </c>
      <c r="J19" s="1038">
        <v>0</v>
      </c>
      <c r="K19" s="1038">
        <v>0</v>
      </c>
      <c r="L19" s="1038">
        <v>0</v>
      </c>
      <c r="M19" s="1038">
        <v>0</v>
      </c>
      <c r="N19" s="1038">
        <v>0</v>
      </c>
      <c r="O19" s="1038">
        <v>0</v>
      </c>
      <c r="P19" s="1038">
        <v>0</v>
      </c>
      <c r="Q19" s="1038">
        <v>0</v>
      </c>
      <c r="R19" s="1038">
        <v>0</v>
      </c>
      <c r="S19" s="1038"/>
      <c r="T19" s="1038">
        <v>0</v>
      </c>
      <c r="U19" s="1038">
        <v>0</v>
      </c>
      <c r="V19" s="1038">
        <v>0</v>
      </c>
      <c r="W19" s="1038">
        <v>0</v>
      </c>
      <c r="X19" s="1038">
        <v>0</v>
      </c>
      <c r="Y19" s="1045">
        <v>0</v>
      </c>
      <c r="Z19" s="1043">
        <v>0</v>
      </c>
      <c r="AA19" s="1045">
        <v>0</v>
      </c>
      <c r="AC19" s="151"/>
      <c r="AD19" s="151"/>
    </row>
    <row r="20" spans="1:30" s="860" customFormat="1" ht="51" customHeight="1">
      <c r="A20" s="858" t="s">
        <v>388</v>
      </c>
      <c r="B20" s="859" t="s">
        <v>378</v>
      </c>
      <c r="C20" s="1041">
        <v>0</v>
      </c>
      <c r="D20" s="1041">
        <v>0</v>
      </c>
      <c r="E20" s="1041">
        <v>0</v>
      </c>
      <c r="F20" s="1041">
        <v>0</v>
      </c>
      <c r="G20" s="1040">
        <v>0</v>
      </c>
      <c r="H20" s="1041">
        <v>0</v>
      </c>
      <c r="I20" s="1041">
        <v>7943.7830000000004</v>
      </c>
      <c r="J20" s="1042">
        <v>0</v>
      </c>
      <c r="K20" s="1041">
        <v>0</v>
      </c>
      <c r="L20" s="655">
        <v>0</v>
      </c>
      <c r="M20" s="1041">
        <v>0</v>
      </c>
      <c r="N20" s="1041">
        <v>0</v>
      </c>
      <c r="O20" s="1041">
        <v>0</v>
      </c>
      <c r="P20" s="1041">
        <v>0</v>
      </c>
      <c r="Q20" s="1041">
        <v>0</v>
      </c>
      <c r="R20" s="1041">
        <v>0</v>
      </c>
      <c r="S20" s="1041"/>
      <c r="T20" s="655">
        <v>1875.374</v>
      </c>
      <c r="U20" s="655">
        <v>10823.609</v>
      </c>
      <c r="V20" s="655">
        <v>10483.927</v>
      </c>
      <c r="W20" s="1041">
        <v>0</v>
      </c>
      <c r="X20" s="1041">
        <v>0</v>
      </c>
      <c r="Y20" s="656">
        <v>31126.693000000003</v>
      </c>
      <c r="Z20" s="1044">
        <v>0</v>
      </c>
      <c r="AA20" s="656">
        <v>31126.693000000003</v>
      </c>
      <c r="AC20" s="151"/>
    </row>
    <row r="21" spans="1:30" s="860" customFormat="1" ht="51" customHeight="1">
      <c r="A21" s="861" t="s">
        <v>389</v>
      </c>
      <c r="B21" s="857" t="s">
        <v>390</v>
      </c>
      <c r="C21" s="652"/>
      <c r="D21" s="652"/>
      <c r="E21" s="652"/>
      <c r="F21" s="652"/>
      <c r="G21" s="652"/>
      <c r="H21" s="652"/>
      <c r="I21" s="652"/>
      <c r="J21" s="652"/>
      <c r="K21" s="652"/>
      <c r="L21" s="652"/>
      <c r="M21" s="652"/>
      <c r="N21" s="652"/>
      <c r="O21" s="652"/>
      <c r="P21" s="652"/>
      <c r="Q21" s="652"/>
      <c r="R21" s="652"/>
      <c r="S21" s="652"/>
      <c r="T21" s="652"/>
      <c r="U21" s="652"/>
      <c r="V21" s="652"/>
      <c r="W21" s="652"/>
      <c r="X21" s="652"/>
      <c r="Y21" s="657"/>
      <c r="Z21" s="652"/>
      <c r="AA21" s="657"/>
    </row>
    <row r="22" spans="1:30" s="860" customFormat="1" ht="51" customHeight="1">
      <c r="A22" s="858" t="s">
        <v>391</v>
      </c>
      <c r="B22" s="859" t="s">
        <v>372</v>
      </c>
      <c r="C22" s="652">
        <v>275990.30700000003</v>
      </c>
      <c r="D22" s="652">
        <v>3142087.81574</v>
      </c>
      <c r="E22" s="1038">
        <v>0</v>
      </c>
      <c r="F22" s="652">
        <v>591285.72571999999</v>
      </c>
      <c r="G22" s="652">
        <v>599286.41799999995</v>
      </c>
      <c r="H22" s="1038">
        <v>0</v>
      </c>
      <c r="I22" s="652">
        <v>252766.18799999997</v>
      </c>
      <c r="J22" s="652">
        <v>1719049.67258</v>
      </c>
      <c r="K22" s="652">
        <v>46339.126790000002</v>
      </c>
      <c r="L22" s="652">
        <v>1926187.27593</v>
      </c>
      <c r="M22" s="652">
        <v>2554.5440600000002</v>
      </c>
      <c r="N22" s="652">
        <v>1207457.3468300011</v>
      </c>
      <c r="O22" s="1038">
        <v>0</v>
      </c>
      <c r="P22" s="652">
        <v>60028.38930000001</v>
      </c>
      <c r="Q22" s="652">
        <v>2009562.1780000001</v>
      </c>
      <c r="R22" s="1038">
        <v>0</v>
      </c>
      <c r="S22" s="1038">
        <v>0</v>
      </c>
      <c r="T22" s="652">
        <v>1875.374</v>
      </c>
      <c r="U22" s="652">
        <v>53627.650999999998</v>
      </c>
      <c r="V22" s="652">
        <v>1609397.3840000001</v>
      </c>
      <c r="W22" s="652">
        <v>347361.09400000004</v>
      </c>
      <c r="X22" s="652">
        <v>390506.01199999999</v>
      </c>
      <c r="Y22" s="653">
        <v>14235362.50295</v>
      </c>
      <c r="Z22" s="1038"/>
      <c r="AA22" s="653">
        <v>14235362.50295</v>
      </c>
    </row>
    <row r="23" spans="1:30" s="860" customFormat="1" ht="51" customHeight="1">
      <c r="A23" s="858" t="s">
        <v>392</v>
      </c>
      <c r="B23" s="859" t="s">
        <v>374</v>
      </c>
      <c r="C23" s="1038">
        <v>0</v>
      </c>
      <c r="D23" s="1038">
        <v>0</v>
      </c>
      <c r="E23" s="1038">
        <v>0</v>
      </c>
      <c r="F23" s="1038">
        <v>0</v>
      </c>
      <c r="G23" s="1038">
        <v>0</v>
      </c>
      <c r="H23" s="1038">
        <v>0</v>
      </c>
      <c r="I23" s="1038">
        <v>0</v>
      </c>
      <c r="J23" s="1038">
        <v>0</v>
      </c>
      <c r="K23" s="1038">
        <v>0</v>
      </c>
      <c r="L23" s="1038">
        <v>0</v>
      </c>
      <c r="M23" s="1038">
        <v>0</v>
      </c>
      <c r="N23" s="1038">
        <v>0</v>
      </c>
      <c r="O23" s="1038">
        <v>0</v>
      </c>
      <c r="P23" s="1038">
        <v>0</v>
      </c>
      <c r="Q23" s="1038">
        <v>0</v>
      </c>
      <c r="R23" s="1038">
        <v>0</v>
      </c>
      <c r="S23" s="1038">
        <v>0</v>
      </c>
      <c r="T23" s="1038">
        <v>0</v>
      </c>
      <c r="U23" s="1038">
        <v>0</v>
      </c>
      <c r="V23" s="1038">
        <v>0</v>
      </c>
      <c r="W23" s="1038">
        <v>0</v>
      </c>
      <c r="X23" s="1038">
        <v>0</v>
      </c>
      <c r="Y23" s="1045">
        <v>0</v>
      </c>
      <c r="Z23" s="1038"/>
      <c r="AA23" s="1045">
        <v>0</v>
      </c>
    </row>
    <row r="24" spans="1:30" ht="51" customHeight="1">
      <c r="A24" s="858" t="s">
        <v>393</v>
      </c>
      <c r="B24" s="859" t="s">
        <v>376</v>
      </c>
      <c r="C24" s="652">
        <v>181.56830999999997</v>
      </c>
      <c r="D24" s="652">
        <v>1103.28613</v>
      </c>
      <c r="E24" s="1038">
        <v>0</v>
      </c>
      <c r="F24" s="1038">
        <v>0</v>
      </c>
      <c r="G24" s="1038">
        <v>0</v>
      </c>
      <c r="H24" s="1038">
        <v>0</v>
      </c>
      <c r="I24" s="1038">
        <v>0</v>
      </c>
      <c r="J24" s="652">
        <v>458.91699999999997</v>
      </c>
      <c r="K24" s="1038">
        <v>0</v>
      </c>
      <c r="L24" s="652">
        <v>24.775119999999998</v>
      </c>
      <c r="M24" s="1038">
        <v>0</v>
      </c>
      <c r="N24" s="1038">
        <v>0</v>
      </c>
      <c r="O24" s="1038">
        <v>0</v>
      </c>
      <c r="P24" s="1038">
        <v>0</v>
      </c>
      <c r="Q24" s="1038">
        <v>0</v>
      </c>
      <c r="R24" s="1038">
        <v>0</v>
      </c>
      <c r="S24" s="1038">
        <v>0</v>
      </c>
      <c r="T24" s="1038">
        <v>0</v>
      </c>
      <c r="U24" s="1038">
        <v>0</v>
      </c>
      <c r="V24" s="1038">
        <v>0</v>
      </c>
      <c r="W24" s="1038">
        <v>0</v>
      </c>
      <c r="X24" s="1038">
        <v>0</v>
      </c>
      <c r="Y24" s="653">
        <v>1768.5465599999998</v>
      </c>
      <c r="Z24" s="1038"/>
      <c r="AA24" s="653">
        <v>1768.5465599999998</v>
      </c>
    </row>
    <row r="25" spans="1:30" ht="51" customHeight="1">
      <c r="A25" s="862" t="s">
        <v>394</v>
      </c>
      <c r="B25" s="863" t="s">
        <v>378</v>
      </c>
      <c r="C25" s="655">
        <v>275808.73869000003</v>
      </c>
      <c r="D25" s="655">
        <v>3140984.5296100001</v>
      </c>
      <c r="E25" s="1041">
        <v>0</v>
      </c>
      <c r="F25" s="655">
        <v>591285.72571999999</v>
      </c>
      <c r="G25" s="655">
        <v>599286.41799999995</v>
      </c>
      <c r="H25" s="1041">
        <v>0</v>
      </c>
      <c r="I25" s="655">
        <v>252766.18799999997</v>
      </c>
      <c r="J25" s="655">
        <v>1718590.7555800001</v>
      </c>
      <c r="K25" s="655">
        <v>46339.126790000002</v>
      </c>
      <c r="L25" s="655">
        <v>1926162.5008100001</v>
      </c>
      <c r="M25" s="655">
        <v>2554.5440600000002</v>
      </c>
      <c r="N25" s="655">
        <v>1207457.3468300011</v>
      </c>
      <c r="O25" s="1041">
        <v>0</v>
      </c>
      <c r="P25" s="655">
        <v>60028.38930000001</v>
      </c>
      <c r="Q25" s="655">
        <v>2009562.1780000001</v>
      </c>
      <c r="R25" s="1041">
        <v>0</v>
      </c>
      <c r="S25" s="1041">
        <v>0</v>
      </c>
      <c r="T25" s="655">
        <v>1875.374</v>
      </c>
      <c r="U25" s="655">
        <v>53627.650999999998</v>
      </c>
      <c r="V25" s="655">
        <v>1609397.3840000001</v>
      </c>
      <c r="W25" s="655">
        <v>347361.09400000004</v>
      </c>
      <c r="X25" s="655">
        <v>390506.01199999999</v>
      </c>
      <c r="Y25" s="656">
        <v>14233593.956389999</v>
      </c>
      <c r="Z25" s="1041"/>
      <c r="AA25" s="656">
        <v>14233593.956389999</v>
      </c>
    </row>
    <row r="27" spans="1:30">
      <c r="J27" s="151"/>
    </row>
    <row r="28" spans="1:30">
      <c r="J28" s="151"/>
    </row>
    <row r="29" spans="1:30">
      <c r="J29" s="151"/>
    </row>
    <row r="30" spans="1:30">
      <c r="J30" s="151"/>
    </row>
    <row r="31" spans="1:30">
      <c r="J31" s="151"/>
    </row>
    <row r="32" spans="1:30">
      <c r="J32" s="151"/>
    </row>
    <row r="33" spans="10:10">
      <c r="J33" s="151"/>
    </row>
    <row r="34" spans="10:10">
      <c r="J34" s="151"/>
    </row>
    <row r="35" spans="10:10">
      <c r="J35" s="151"/>
    </row>
    <row r="36" spans="10:10">
      <c r="J36" s="151"/>
    </row>
    <row r="37" spans="10:10">
      <c r="J37" s="151"/>
    </row>
    <row r="38" spans="10:10">
      <c r="J38" s="151"/>
    </row>
    <row r="39" spans="10:10">
      <c r="J39" s="151"/>
    </row>
    <row r="40" spans="10:10">
      <c r="J40" s="151"/>
    </row>
    <row r="41" spans="10:10">
      <c r="J41" s="151"/>
    </row>
    <row r="42" spans="10:10">
      <c r="J42" s="151"/>
    </row>
    <row r="43" spans="10:10">
      <c r="J43" s="151"/>
    </row>
    <row r="44" spans="10:10">
      <c r="J44" s="151"/>
    </row>
    <row r="45" spans="10:10">
      <c r="J45" s="151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.17" right="0" top="0.59055118110236204" bottom="0" header="0.511811023622047" footer="0.511811023622047"/>
  <pageSetup paperSize="9" scale="34" orientation="landscape" horizontalDpi="200" verticalDpi="200" r:id="rId1"/>
  <headerFooter alignWithMargins="0">
    <oddFooter>&amp;C&amp;16 29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  <pageSetUpPr fitToPage="1"/>
  </sheetPr>
  <dimension ref="A1:AC45"/>
  <sheetViews>
    <sheetView view="pageBreakPreview" zoomScale="60" zoomScaleNormal="85" workbookViewId="0">
      <pane xSplit="2" ySplit="7" topLeftCell="C8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4"/>
  <cols>
    <col min="1" max="1" width="36.42578125" style="13" customWidth="1"/>
    <col min="2" max="2" width="32.85546875" style="13" hidden="1" customWidth="1"/>
    <col min="3" max="3" width="13.42578125" style="151" customWidth="1"/>
    <col min="4" max="4" width="18" style="151" bestFit="1" customWidth="1"/>
    <col min="5" max="5" width="11.5703125" style="151" customWidth="1"/>
    <col min="6" max="6" width="15" style="151" bestFit="1" customWidth="1"/>
    <col min="7" max="7" width="13.140625" style="151" bestFit="1" customWidth="1"/>
    <col min="8" max="9" width="11.5703125" style="151" customWidth="1"/>
    <col min="10" max="10" width="16.7109375" style="658" bestFit="1" customWidth="1"/>
    <col min="11" max="12" width="15" style="151" bestFit="1" customWidth="1"/>
    <col min="13" max="13" width="13.7109375" style="151" customWidth="1"/>
    <col min="14" max="14" width="16.7109375" style="151" bestFit="1" customWidth="1"/>
    <col min="15" max="15" width="13.7109375" style="151" customWidth="1"/>
    <col min="16" max="16" width="14.140625" style="151" customWidth="1"/>
    <col min="17" max="17" width="16.7109375" style="151" bestFit="1" customWidth="1"/>
    <col min="18" max="18" width="15.5703125" style="151" customWidth="1"/>
    <col min="19" max="19" width="11.5703125" style="151" hidden="1" customWidth="1"/>
    <col min="20" max="20" width="13.42578125" style="151" customWidth="1"/>
    <col min="21" max="21" width="11.5703125" style="151" customWidth="1"/>
    <col min="22" max="23" width="13.7109375" style="151" customWidth="1"/>
    <col min="24" max="24" width="11.5703125" style="151" customWidth="1"/>
    <col min="25" max="25" width="18" style="151" bestFit="1" customWidth="1"/>
    <col min="26" max="26" width="11.5703125" style="151" customWidth="1"/>
    <col min="27" max="27" width="18" style="151" customWidth="1"/>
    <col min="28" max="16384" width="9" style="13"/>
  </cols>
  <sheetData>
    <row r="1" spans="1:29" s="24" customFormat="1" ht="33">
      <c r="A1" s="1842" t="s">
        <v>825</v>
      </c>
      <c r="B1" s="1842"/>
      <c r="C1" s="1842"/>
      <c r="D1" s="1842"/>
      <c r="E1" s="1842"/>
      <c r="F1" s="1842"/>
      <c r="G1" s="1842"/>
      <c r="H1" s="1842"/>
      <c r="I1" s="148"/>
      <c r="J1" s="649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</row>
    <row r="2" spans="1:29" s="24" customFormat="1" ht="33">
      <c r="A2" s="1842" t="s">
        <v>886</v>
      </c>
      <c r="B2" s="1842"/>
      <c r="C2" s="1842"/>
      <c r="D2" s="1842"/>
      <c r="E2" s="1842"/>
      <c r="F2" s="1842"/>
      <c r="G2" s="1842"/>
      <c r="H2" s="1842"/>
      <c r="I2" s="148"/>
      <c r="J2" s="649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</row>
    <row r="3" spans="1:29">
      <c r="A3" s="49"/>
      <c r="B3" s="49"/>
      <c r="C3" s="645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815" t="s">
        <v>497</v>
      </c>
      <c r="Z3" s="1815"/>
      <c r="AA3" s="1815"/>
    </row>
    <row r="4" spans="1:29" ht="30" customHeight="1">
      <c r="A4" s="1850" t="s">
        <v>0</v>
      </c>
      <c r="B4" s="1851"/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29" ht="30" customHeight="1">
      <c r="A5" s="1852"/>
      <c r="B5" s="1853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28"/>
    </row>
    <row r="6" spans="1:29" s="14" customFormat="1" ht="52.5" customHeight="1">
      <c r="A6" s="156" t="s">
        <v>366</v>
      </c>
      <c r="B6" s="157" t="s">
        <v>370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659"/>
      <c r="Z6" s="434"/>
      <c r="AA6" s="659"/>
    </row>
    <row r="7" spans="1:29" s="14" customFormat="1" ht="45" customHeight="1">
      <c r="A7" s="153" t="s">
        <v>371</v>
      </c>
      <c r="B7" s="154" t="s">
        <v>372</v>
      </c>
      <c r="C7" s="433">
        <v>0</v>
      </c>
      <c r="D7" s="433">
        <v>3345606.7234699996</v>
      </c>
      <c r="E7" s="433">
        <v>0</v>
      </c>
      <c r="F7" s="433">
        <v>75350.93140999999</v>
      </c>
      <c r="G7" s="433">
        <v>18469.500009999996</v>
      </c>
      <c r="H7" s="433">
        <v>0</v>
      </c>
      <c r="I7" s="433">
        <v>0</v>
      </c>
      <c r="J7" s="433">
        <v>2535746.28473</v>
      </c>
      <c r="K7" s="433">
        <v>1274062.9914800201</v>
      </c>
      <c r="L7" s="433">
        <v>1048216.51923</v>
      </c>
      <c r="M7" s="433">
        <v>0</v>
      </c>
      <c r="N7" s="433">
        <v>148252.10803999999</v>
      </c>
      <c r="O7" s="433">
        <v>935</v>
      </c>
      <c r="P7" s="652">
        <v>0</v>
      </c>
      <c r="Q7" s="433">
        <v>1414289.62402</v>
      </c>
      <c r="R7" s="652">
        <v>0</v>
      </c>
      <c r="S7" s="433"/>
      <c r="T7" s="433">
        <v>0</v>
      </c>
      <c r="U7" s="433">
        <v>0</v>
      </c>
      <c r="V7" s="433">
        <v>22503.598000000002</v>
      </c>
      <c r="W7" s="652">
        <v>964</v>
      </c>
      <c r="X7" s="652">
        <v>0</v>
      </c>
      <c r="Y7" s="660">
        <v>9884397.2803900186</v>
      </c>
      <c r="Z7" s="433">
        <v>0</v>
      </c>
      <c r="AA7" s="660">
        <v>9884397.2803900186</v>
      </c>
    </row>
    <row r="8" spans="1:29" s="155" customFormat="1" ht="45" customHeight="1">
      <c r="A8" s="153" t="s">
        <v>373</v>
      </c>
      <c r="B8" s="154" t="s">
        <v>374</v>
      </c>
      <c r="C8" s="433">
        <v>0</v>
      </c>
      <c r="D8" s="433">
        <v>0</v>
      </c>
      <c r="E8" s="433">
        <v>0</v>
      </c>
      <c r="F8" s="433">
        <v>0</v>
      </c>
      <c r="G8" s="433">
        <v>0</v>
      </c>
      <c r="H8" s="433">
        <v>0</v>
      </c>
      <c r="I8" s="433">
        <v>0</v>
      </c>
      <c r="J8" s="433">
        <v>0</v>
      </c>
      <c r="K8" s="433">
        <v>0</v>
      </c>
      <c r="L8" s="433">
        <v>0</v>
      </c>
      <c r="M8" s="433">
        <v>0</v>
      </c>
      <c r="N8" s="433">
        <v>0</v>
      </c>
      <c r="O8" s="433">
        <v>0</v>
      </c>
      <c r="P8" s="652">
        <v>0</v>
      </c>
      <c r="Q8" s="433">
        <v>0</v>
      </c>
      <c r="R8" s="652">
        <v>0</v>
      </c>
      <c r="S8" s="433"/>
      <c r="T8" s="433">
        <v>0</v>
      </c>
      <c r="U8" s="433">
        <v>0</v>
      </c>
      <c r="V8" s="433">
        <v>0</v>
      </c>
      <c r="W8" s="652">
        <v>0</v>
      </c>
      <c r="X8" s="652">
        <v>0</v>
      </c>
      <c r="Y8" s="660">
        <v>0</v>
      </c>
      <c r="Z8" s="433">
        <v>0</v>
      </c>
      <c r="AA8" s="660">
        <v>0</v>
      </c>
      <c r="AC8" s="14"/>
    </row>
    <row r="9" spans="1:29" s="155" customFormat="1" ht="45" customHeight="1">
      <c r="A9" s="153" t="s">
        <v>375</v>
      </c>
      <c r="B9" s="154" t="s">
        <v>376</v>
      </c>
      <c r="C9" s="433">
        <v>0</v>
      </c>
      <c r="D9" s="433">
        <v>103276.4605</v>
      </c>
      <c r="E9" s="433">
        <v>0</v>
      </c>
      <c r="F9" s="433">
        <v>700.99568999999997</v>
      </c>
      <c r="G9" s="433">
        <v>0</v>
      </c>
      <c r="H9" s="433">
        <v>0</v>
      </c>
      <c r="I9" s="433">
        <v>0</v>
      </c>
      <c r="J9" s="433">
        <v>20964.517059999998</v>
      </c>
      <c r="K9" s="433">
        <v>3482.6957200000002</v>
      </c>
      <c r="L9" s="433">
        <v>23.597290000000001</v>
      </c>
      <c r="M9" s="433">
        <v>0</v>
      </c>
      <c r="N9" s="433">
        <v>0</v>
      </c>
      <c r="O9" s="433">
        <v>18.330650000000002</v>
      </c>
      <c r="P9" s="652">
        <v>0</v>
      </c>
      <c r="Q9" s="433">
        <v>3506.0522900000001</v>
      </c>
      <c r="R9" s="652">
        <v>0</v>
      </c>
      <c r="S9" s="433"/>
      <c r="T9" s="433">
        <v>0</v>
      </c>
      <c r="U9" s="433">
        <v>0</v>
      </c>
      <c r="V9" s="433">
        <v>0</v>
      </c>
      <c r="W9" s="652">
        <v>0</v>
      </c>
      <c r="X9" s="652">
        <v>0</v>
      </c>
      <c r="Y9" s="660">
        <v>131972.64920000001</v>
      </c>
      <c r="Z9" s="433">
        <v>0</v>
      </c>
      <c r="AA9" s="660">
        <v>131972.64920000001</v>
      </c>
      <c r="AC9" s="14"/>
    </row>
    <row r="10" spans="1:29" s="155" customFormat="1" ht="45" customHeight="1">
      <c r="A10" s="153" t="s">
        <v>377</v>
      </c>
      <c r="B10" s="154" t="s">
        <v>378</v>
      </c>
      <c r="C10" s="435">
        <v>0</v>
      </c>
      <c r="D10" s="435">
        <v>3242330.2629699996</v>
      </c>
      <c r="E10" s="435">
        <v>0</v>
      </c>
      <c r="F10" s="435">
        <v>74649.935719999994</v>
      </c>
      <c r="G10" s="435">
        <v>18469.500009999996</v>
      </c>
      <c r="H10" s="435">
        <v>0</v>
      </c>
      <c r="I10" s="435">
        <v>0</v>
      </c>
      <c r="J10" s="435">
        <v>2514781.76767</v>
      </c>
      <c r="K10" s="435">
        <v>1270580.2957600199</v>
      </c>
      <c r="L10" s="435">
        <v>1048192.92194</v>
      </c>
      <c r="M10" s="435">
        <v>0</v>
      </c>
      <c r="N10" s="435">
        <v>148252.10803999999</v>
      </c>
      <c r="O10" s="435">
        <v>916.66935000000001</v>
      </c>
      <c r="P10" s="655">
        <v>0</v>
      </c>
      <c r="Q10" s="435">
        <v>1410783.57173</v>
      </c>
      <c r="R10" s="655">
        <v>0</v>
      </c>
      <c r="S10" s="655"/>
      <c r="T10" s="655">
        <v>0</v>
      </c>
      <c r="U10" s="435">
        <v>0</v>
      </c>
      <c r="V10" s="435">
        <v>22503.598000000002</v>
      </c>
      <c r="W10" s="655">
        <v>964</v>
      </c>
      <c r="X10" s="655">
        <v>0</v>
      </c>
      <c r="Y10" s="661">
        <v>9752424.6311900187</v>
      </c>
      <c r="Z10" s="435">
        <v>0</v>
      </c>
      <c r="AA10" s="661">
        <v>9752424.6311900187</v>
      </c>
      <c r="AC10" s="14"/>
    </row>
    <row r="11" spans="1:29" s="155" customFormat="1" ht="52.5" customHeight="1">
      <c r="A11" s="161" t="s">
        <v>367</v>
      </c>
      <c r="B11" s="157" t="s">
        <v>379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652"/>
      <c r="Q11" s="433"/>
      <c r="R11" s="652"/>
      <c r="S11" s="433"/>
      <c r="T11" s="433"/>
      <c r="U11" s="433"/>
      <c r="V11" s="433"/>
      <c r="W11" s="652"/>
      <c r="X11" s="652"/>
      <c r="Y11" s="662"/>
      <c r="Z11" s="433"/>
      <c r="AA11" s="662"/>
      <c r="AC11" s="14"/>
    </row>
    <row r="12" spans="1:29" s="155" customFormat="1" ht="45" customHeight="1">
      <c r="A12" s="153" t="s">
        <v>380</v>
      </c>
      <c r="B12" s="154" t="s">
        <v>372</v>
      </c>
      <c r="C12" s="433">
        <v>0</v>
      </c>
      <c r="D12" s="433">
        <v>9853147.2420600001</v>
      </c>
      <c r="E12" s="433">
        <v>0</v>
      </c>
      <c r="F12" s="433">
        <v>337349.26513999997</v>
      </c>
      <c r="G12" s="433">
        <v>0</v>
      </c>
      <c r="H12" s="433">
        <v>0</v>
      </c>
      <c r="I12" s="433">
        <v>0</v>
      </c>
      <c r="J12" s="433">
        <v>2452835.3356300001</v>
      </c>
      <c r="K12" s="433">
        <v>262140.08894178798</v>
      </c>
      <c r="L12" s="433">
        <v>673351.68310999998</v>
      </c>
      <c r="M12" s="433">
        <v>6901.5860000000002</v>
      </c>
      <c r="N12" s="433">
        <v>198990.82058</v>
      </c>
      <c r="O12" s="433">
        <v>0</v>
      </c>
      <c r="P12" s="652">
        <v>0</v>
      </c>
      <c r="Q12" s="433">
        <v>2036360.5865799999</v>
      </c>
      <c r="R12" s="652">
        <v>0</v>
      </c>
      <c r="S12" s="433"/>
      <c r="T12" s="433">
        <v>0</v>
      </c>
      <c r="U12" s="433">
        <v>0</v>
      </c>
      <c r="V12" s="433">
        <v>16702.875</v>
      </c>
      <c r="W12" s="652">
        <v>890.11199999999997</v>
      </c>
      <c r="X12" s="652">
        <v>0</v>
      </c>
      <c r="Y12" s="660">
        <v>15838669.595041789</v>
      </c>
      <c r="Z12" s="433">
        <v>0</v>
      </c>
      <c r="AA12" s="660">
        <v>15838669.595041789</v>
      </c>
      <c r="AC12" s="14"/>
    </row>
    <row r="13" spans="1:29" s="155" customFormat="1" ht="45" customHeight="1">
      <c r="A13" s="153" t="s">
        <v>381</v>
      </c>
      <c r="B13" s="154" t="s">
        <v>374</v>
      </c>
      <c r="C13" s="433">
        <v>0</v>
      </c>
      <c r="D13" s="433">
        <v>0</v>
      </c>
      <c r="E13" s="433">
        <v>0</v>
      </c>
      <c r="F13" s="433">
        <v>0</v>
      </c>
      <c r="G13" s="433">
        <v>0</v>
      </c>
      <c r="H13" s="433">
        <v>0</v>
      </c>
      <c r="I13" s="433">
        <v>0</v>
      </c>
      <c r="J13" s="433">
        <v>0</v>
      </c>
      <c r="K13" s="433">
        <v>0</v>
      </c>
      <c r="L13" s="433">
        <v>0</v>
      </c>
      <c r="M13" s="433">
        <v>0</v>
      </c>
      <c r="N13" s="433">
        <v>0</v>
      </c>
      <c r="O13" s="433">
        <v>0</v>
      </c>
      <c r="P13" s="652">
        <v>0</v>
      </c>
      <c r="Q13" s="433">
        <v>0</v>
      </c>
      <c r="R13" s="652">
        <v>0</v>
      </c>
      <c r="S13" s="433"/>
      <c r="T13" s="433">
        <v>0</v>
      </c>
      <c r="U13" s="433">
        <v>0</v>
      </c>
      <c r="V13" s="433">
        <v>0</v>
      </c>
      <c r="W13" s="652">
        <v>0</v>
      </c>
      <c r="X13" s="652">
        <v>0</v>
      </c>
      <c r="Y13" s="660">
        <v>0</v>
      </c>
      <c r="Z13" s="433">
        <v>0</v>
      </c>
      <c r="AA13" s="660">
        <v>0</v>
      </c>
      <c r="AC13" s="14"/>
    </row>
    <row r="14" spans="1:29" s="155" customFormat="1" ht="45" customHeight="1">
      <c r="A14" s="153" t="s">
        <v>382</v>
      </c>
      <c r="B14" s="154" t="s">
        <v>376</v>
      </c>
      <c r="C14" s="433">
        <v>0</v>
      </c>
      <c r="D14" s="433">
        <v>426346.39552999998</v>
      </c>
      <c r="E14" s="433">
        <v>0</v>
      </c>
      <c r="F14" s="433">
        <v>12456.34973</v>
      </c>
      <c r="G14" s="433">
        <v>0</v>
      </c>
      <c r="H14" s="433">
        <v>0</v>
      </c>
      <c r="I14" s="433">
        <v>0</v>
      </c>
      <c r="J14" s="433">
        <v>17702.278719999998</v>
      </c>
      <c r="K14" s="433">
        <v>1515.2623700000001</v>
      </c>
      <c r="L14" s="433">
        <v>0</v>
      </c>
      <c r="M14" s="433">
        <v>0</v>
      </c>
      <c r="N14" s="433">
        <v>0</v>
      </c>
      <c r="O14" s="433">
        <v>0</v>
      </c>
      <c r="P14" s="652">
        <v>0</v>
      </c>
      <c r="Q14" s="433">
        <v>22379.209920000001</v>
      </c>
      <c r="R14" s="652">
        <v>0</v>
      </c>
      <c r="S14" s="433"/>
      <c r="T14" s="433">
        <v>0</v>
      </c>
      <c r="U14" s="433">
        <v>0</v>
      </c>
      <c r="V14" s="433">
        <v>0</v>
      </c>
      <c r="W14" s="652">
        <v>0</v>
      </c>
      <c r="X14" s="652">
        <v>0</v>
      </c>
      <c r="Y14" s="660">
        <v>480399.49627</v>
      </c>
      <c r="Z14" s="433">
        <v>0</v>
      </c>
      <c r="AA14" s="660">
        <v>480399.49627</v>
      </c>
      <c r="AC14" s="14"/>
    </row>
    <row r="15" spans="1:29" s="155" customFormat="1" ht="45" customHeight="1">
      <c r="A15" s="153" t="s">
        <v>383</v>
      </c>
      <c r="B15" s="154" t="s">
        <v>378</v>
      </c>
      <c r="C15" s="435">
        <v>0</v>
      </c>
      <c r="D15" s="435">
        <v>9426800.8465300016</v>
      </c>
      <c r="E15" s="435">
        <v>0</v>
      </c>
      <c r="F15" s="435">
        <v>324892.91541000002</v>
      </c>
      <c r="G15" s="435">
        <v>0</v>
      </c>
      <c r="H15" s="435">
        <v>0</v>
      </c>
      <c r="I15" s="435">
        <v>0</v>
      </c>
      <c r="J15" s="435">
        <v>2435133.0569099998</v>
      </c>
      <c r="K15" s="435">
        <v>260624.826571788</v>
      </c>
      <c r="L15" s="435">
        <v>673351.68310999998</v>
      </c>
      <c r="M15" s="435">
        <v>6901.5860000000002</v>
      </c>
      <c r="N15" s="435">
        <v>198990.82058</v>
      </c>
      <c r="O15" s="435">
        <v>0</v>
      </c>
      <c r="P15" s="655">
        <v>0</v>
      </c>
      <c r="Q15" s="435">
        <v>2013981.3766600001</v>
      </c>
      <c r="R15" s="655">
        <v>0</v>
      </c>
      <c r="S15" s="655"/>
      <c r="T15" s="655">
        <v>0</v>
      </c>
      <c r="U15" s="435">
        <v>0</v>
      </c>
      <c r="V15" s="435">
        <v>16702.875</v>
      </c>
      <c r="W15" s="655">
        <v>890.11199999999997</v>
      </c>
      <c r="X15" s="655">
        <v>0</v>
      </c>
      <c r="Y15" s="661">
        <v>15358270.098771792</v>
      </c>
      <c r="Z15" s="435">
        <v>0</v>
      </c>
      <c r="AA15" s="661">
        <v>15358270.098771792</v>
      </c>
      <c r="AC15" s="14"/>
    </row>
    <row r="16" spans="1:29" s="155" customFormat="1" ht="52.5" customHeight="1">
      <c r="A16" s="161" t="s">
        <v>368</v>
      </c>
      <c r="B16" s="157" t="s">
        <v>384</v>
      </c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652"/>
      <c r="Q16" s="433"/>
      <c r="R16" s="652"/>
      <c r="S16" s="433"/>
      <c r="T16" s="433"/>
      <c r="U16" s="433"/>
      <c r="V16" s="433"/>
      <c r="W16" s="652"/>
      <c r="X16" s="652"/>
      <c r="Y16" s="662"/>
      <c r="Z16" s="433"/>
      <c r="AA16" s="662"/>
      <c r="AC16" s="14"/>
    </row>
    <row r="17" spans="1:29" s="155" customFormat="1" ht="45" customHeight="1">
      <c r="A17" s="153" t="s">
        <v>385</v>
      </c>
      <c r="B17" s="154" t="s">
        <v>372</v>
      </c>
      <c r="C17" s="433">
        <v>0</v>
      </c>
      <c r="D17" s="433">
        <v>13938963.93499</v>
      </c>
      <c r="E17" s="433">
        <v>0</v>
      </c>
      <c r="F17" s="433">
        <v>37073.19081</v>
      </c>
      <c r="G17" s="433">
        <v>26410</v>
      </c>
      <c r="H17" s="433">
        <v>0</v>
      </c>
      <c r="I17" s="433">
        <v>0</v>
      </c>
      <c r="J17" s="433">
        <v>914723.50951</v>
      </c>
      <c r="K17" s="433">
        <v>272156.98711999902</v>
      </c>
      <c r="L17" s="433">
        <v>1574385.9162600001</v>
      </c>
      <c r="M17" s="433">
        <v>0</v>
      </c>
      <c r="N17" s="433">
        <v>3078357.6452599997</v>
      </c>
      <c r="O17" s="433">
        <v>860</v>
      </c>
      <c r="P17" s="652">
        <v>0.27643000000000001</v>
      </c>
      <c r="Q17" s="433">
        <v>431812.52297000005</v>
      </c>
      <c r="R17" s="652">
        <v>0</v>
      </c>
      <c r="S17" s="433"/>
      <c r="T17" s="433">
        <v>0</v>
      </c>
      <c r="U17" s="433">
        <v>0</v>
      </c>
      <c r="V17" s="433">
        <v>89048.146999999997</v>
      </c>
      <c r="W17" s="652">
        <v>161</v>
      </c>
      <c r="X17" s="652">
        <v>0</v>
      </c>
      <c r="Y17" s="660">
        <v>20363953.130349997</v>
      </c>
      <c r="Z17" s="433">
        <v>0</v>
      </c>
      <c r="AA17" s="660">
        <v>20363953.130349997</v>
      </c>
      <c r="AC17" s="14"/>
    </row>
    <row r="18" spans="1:29" s="155" customFormat="1" ht="45" customHeight="1">
      <c r="A18" s="153" t="s">
        <v>386</v>
      </c>
      <c r="B18" s="154" t="s">
        <v>374</v>
      </c>
      <c r="C18" s="433">
        <v>0</v>
      </c>
      <c r="D18" s="433">
        <v>0</v>
      </c>
      <c r="E18" s="433">
        <v>0</v>
      </c>
      <c r="F18" s="433">
        <v>0</v>
      </c>
      <c r="G18" s="433">
        <v>0</v>
      </c>
      <c r="H18" s="433">
        <v>0</v>
      </c>
      <c r="I18" s="433">
        <v>0</v>
      </c>
      <c r="J18" s="433">
        <v>0</v>
      </c>
      <c r="K18" s="433">
        <v>0</v>
      </c>
      <c r="L18" s="433">
        <v>0</v>
      </c>
      <c r="M18" s="433">
        <v>0</v>
      </c>
      <c r="N18" s="433">
        <v>0</v>
      </c>
      <c r="O18" s="433">
        <v>0</v>
      </c>
      <c r="P18" s="652">
        <v>0</v>
      </c>
      <c r="Q18" s="433">
        <v>0</v>
      </c>
      <c r="R18" s="652">
        <v>0</v>
      </c>
      <c r="S18" s="433"/>
      <c r="T18" s="433">
        <v>0</v>
      </c>
      <c r="U18" s="433">
        <v>0</v>
      </c>
      <c r="V18" s="433">
        <v>0</v>
      </c>
      <c r="W18" s="652">
        <v>0</v>
      </c>
      <c r="X18" s="652">
        <v>0</v>
      </c>
      <c r="Y18" s="660">
        <v>0</v>
      </c>
      <c r="Z18" s="433">
        <v>0</v>
      </c>
      <c r="AA18" s="660">
        <v>0</v>
      </c>
      <c r="AC18" s="14"/>
    </row>
    <row r="19" spans="1:29" s="155" customFormat="1" ht="45" customHeight="1">
      <c r="A19" s="153" t="s">
        <v>387</v>
      </c>
      <c r="B19" s="154" t="s">
        <v>376</v>
      </c>
      <c r="C19" s="433">
        <v>0</v>
      </c>
      <c r="D19" s="433">
        <v>0</v>
      </c>
      <c r="E19" s="433">
        <v>0</v>
      </c>
      <c r="F19" s="433">
        <v>0</v>
      </c>
      <c r="G19" s="433">
        <v>0</v>
      </c>
      <c r="H19" s="433">
        <v>0</v>
      </c>
      <c r="I19" s="433">
        <v>0</v>
      </c>
      <c r="J19" s="433">
        <v>0</v>
      </c>
      <c r="K19" s="433">
        <v>204.75346999999999</v>
      </c>
      <c r="L19" s="433">
        <v>0</v>
      </c>
      <c r="M19" s="433">
        <v>0</v>
      </c>
      <c r="N19" s="433">
        <v>0</v>
      </c>
      <c r="O19" s="433">
        <v>0</v>
      </c>
      <c r="P19" s="652">
        <v>0</v>
      </c>
      <c r="Q19" s="433">
        <v>5812.9075700000003</v>
      </c>
      <c r="R19" s="652">
        <v>0</v>
      </c>
      <c r="S19" s="433"/>
      <c r="T19" s="433">
        <v>0</v>
      </c>
      <c r="U19" s="433">
        <v>0</v>
      </c>
      <c r="V19" s="433">
        <v>0</v>
      </c>
      <c r="W19" s="652">
        <v>0</v>
      </c>
      <c r="X19" s="652">
        <v>0</v>
      </c>
      <c r="Y19" s="660">
        <v>6017.66104</v>
      </c>
      <c r="Z19" s="433">
        <v>0</v>
      </c>
      <c r="AA19" s="660">
        <v>6017.66104</v>
      </c>
      <c r="AC19" s="14"/>
    </row>
    <row r="20" spans="1:29" s="155" customFormat="1" ht="45" customHeight="1">
      <c r="A20" s="153" t="s">
        <v>388</v>
      </c>
      <c r="B20" s="154" t="s">
        <v>378</v>
      </c>
      <c r="C20" s="435">
        <v>0</v>
      </c>
      <c r="D20" s="435">
        <v>13938963.93499</v>
      </c>
      <c r="E20" s="435">
        <v>0</v>
      </c>
      <c r="F20" s="435">
        <v>37073.19081</v>
      </c>
      <c r="G20" s="435">
        <v>26410</v>
      </c>
      <c r="H20" s="435">
        <v>0</v>
      </c>
      <c r="I20" s="435">
        <v>0</v>
      </c>
      <c r="J20" s="435">
        <v>914723.50951</v>
      </c>
      <c r="K20" s="435">
        <v>271952.23364999902</v>
      </c>
      <c r="L20" s="435">
        <v>1574385.9162600001</v>
      </c>
      <c r="M20" s="435">
        <v>0</v>
      </c>
      <c r="N20" s="435">
        <v>3078357.6452599997</v>
      </c>
      <c r="O20" s="435">
        <v>860</v>
      </c>
      <c r="P20" s="655">
        <v>0.27643000000000001</v>
      </c>
      <c r="Q20" s="435">
        <v>425999.61539999995</v>
      </c>
      <c r="R20" s="655">
        <v>0</v>
      </c>
      <c r="S20" s="655"/>
      <c r="T20" s="655">
        <v>0</v>
      </c>
      <c r="U20" s="435">
        <v>0</v>
      </c>
      <c r="V20" s="435">
        <v>89048.146999999997</v>
      </c>
      <c r="W20" s="655">
        <v>161</v>
      </c>
      <c r="X20" s="655">
        <v>0</v>
      </c>
      <c r="Y20" s="661">
        <v>20357935.469310001</v>
      </c>
      <c r="Z20" s="435">
        <v>0</v>
      </c>
      <c r="AA20" s="661">
        <v>20357935.469310001</v>
      </c>
      <c r="AC20" s="14"/>
    </row>
    <row r="21" spans="1:29" s="155" customFormat="1" ht="52.5" customHeight="1">
      <c r="A21" s="161" t="s">
        <v>389</v>
      </c>
      <c r="B21" s="157" t="s">
        <v>390</v>
      </c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662"/>
      <c r="Z21" s="433"/>
      <c r="AA21" s="662"/>
    </row>
    <row r="22" spans="1:29" s="155" customFormat="1" ht="45" customHeight="1">
      <c r="A22" s="153" t="s">
        <v>391</v>
      </c>
      <c r="B22" s="154" t="s">
        <v>372</v>
      </c>
      <c r="C22" s="433">
        <v>0</v>
      </c>
      <c r="D22" s="433">
        <v>27137717.900520001</v>
      </c>
      <c r="E22" s="433">
        <v>0</v>
      </c>
      <c r="F22" s="433">
        <v>449773.38735999999</v>
      </c>
      <c r="G22" s="433">
        <v>44879.500009999996</v>
      </c>
      <c r="H22" s="433">
        <v>0</v>
      </c>
      <c r="I22" s="433">
        <v>0</v>
      </c>
      <c r="J22" s="433">
        <v>5903305.1298700003</v>
      </c>
      <c r="K22" s="433">
        <v>1808360.0675418072</v>
      </c>
      <c r="L22" s="433">
        <v>3295954.1185999997</v>
      </c>
      <c r="M22" s="433">
        <v>6901.5860000000002</v>
      </c>
      <c r="N22" s="433">
        <v>3425600.5738799996</v>
      </c>
      <c r="O22" s="433">
        <v>1795</v>
      </c>
      <c r="P22" s="433">
        <v>0.27643000000000001</v>
      </c>
      <c r="Q22" s="433">
        <v>3882462.7335700002</v>
      </c>
      <c r="R22" s="433">
        <v>0</v>
      </c>
      <c r="S22" s="433">
        <v>0</v>
      </c>
      <c r="T22" s="433">
        <v>0</v>
      </c>
      <c r="U22" s="433">
        <v>0</v>
      </c>
      <c r="V22" s="433">
        <v>128254.62</v>
      </c>
      <c r="W22" s="433">
        <v>2015.1120000000001</v>
      </c>
      <c r="X22" s="433">
        <v>0</v>
      </c>
      <c r="Y22" s="660">
        <v>46087020.005781814</v>
      </c>
      <c r="Z22" s="433">
        <v>0</v>
      </c>
      <c r="AA22" s="660">
        <v>46087020.005781814</v>
      </c>
    </row>
    <row r="23" spans="1:29" s="155" customFormat="1" ht="45" customHeight="1">
      <c r="A23" s="153" t="s">
        <v>392</v>
      </c>
      <c r="B23" s="154" t="s">
        <v>374</v>
      </c>
      <c r="C23" s="433">
        <v>0</v>
      </c>
      <c r="D23" s="433">
        <v>0</v>
      </c>
      <c r="E23" s="433">
        <v>0</v>
      </c>
      <c r="F23" s="433">
        <v>0</v>
      </c>
      <c r="G23" s="433">
        <v>0</v>
      </c>
      <c r="H23" s="433">
        <v>0</v>
      </c>
      <c r="I23" s="433">
        <v>0</v>
      </c>
      <c r="J23" s="433">
        <v>0</v>
      </c>
      <c r="K23" s="433">
        <v>0</v>
      </c>
      <c r="L23" s="433">
        <v>0</v>
      </c>
      <c r="M23" s="433">
        <v>0</v>
      </c>
      <c r="N23" s="433">
        <v>0</v>
      </c>
      <c r="O23" s="433">
        <v>0</v>
      </c>
      <c r="P23" s="433">
        <v>0</v>
      </c>
      <c r="Q23" s="433">
        <v>0</v>
      </c>
      <c r="R23" s="433">
        <v>0</v>
      </c>
      <c r="S23" s="433">
        <v>0</v>
      </c>
      <c r="T23" s="433">
        <v>0</v>
      </c>
      <c r="U23" s="433">
        <v>0</v>
      </c>
      <c r="V23" s="433">
        <v>0</v>
      </c>
      <c r="W23" s="433">
        <v>0</v>
      </c>
      <c r="X23" s="433">
        <v>0</v>
      </c>
      <c r="Y23" s="660">
        <v>0</v>
      </c>
      <c r="Z23" s="433">
        <v>0</v>
      </c>
      <c r="AA23" s="660">
        <v>0</v>
      </c>
    </row>
    <row r="24" spans="1:29" s="14" customFormat="1" ht="45" customHeight="1">
      <c r="A24" s="153" t="s">
        <v>393</v>
      </c>
      <c r="B24" s="154" t="s">
        <v>376</v>
      </c>
      <c r="C24" s="433">
        <v>0</v>
      </c>
      <c r="D24" s="433">
        <v>529622.85603000002</v>
      </c>
      <c r="E24" s="433">
        <v>0</v>
      </c>
      <c r="F24" s="433">
        <v>13157.34542</v>
      </c>
      <c r="G24" s="433">
        <v>0</v>
      </c>
      <c r="H24" s="433">
        <v>0</v>
      </c>
      <c r="I24" s="433">
        <v>0</v>
      </c>
      <c r="J24" s="433">
        <v>38666.79578</v>
      </c>
      <c r="K24" s="433">
        <v>5202.7115599999997</v>
      </c>
      <c r="L24" s="433">
        <v>23.597290000000001</v>
      </c>
      <c r="M24" s="433">
        <v>0</v>
      </c>
      <c r="N24" s="433">
        <v>0</v>
      </c>
      <c r="O24" s="433">
        <v>18.330650000000002</v>
      </c>
      <c r="P24" s="433">
        <v>0</v>
      </c>
      <c r="Q24" s="433">
        <v>31698.16978</v>
      </c>
      <c r="R24" s="433">
        <v>0</v>
      </c>
      <c r="S24" s="433">
        <v>0</v>
      </c>
      <c r="T24" s="433">
        <v>0</v>
      </c>
      <c r="U24" s="433">
        <v>0</v>
      </c>
      <c r="V24" s="433">
        <v>0</v>
      </c>
      <c r="W24" s="433">
        <v>0</v>
      </c>
      <c r="X24" s="433">
        <v>0</v>
      </c>
      <c r="Y24" s="660">
        <v>618389.80651000002</v>
      </c>
      <c r="Z24" s="433">
        <v>0</v>
      </c>
      <c r="AA24" s="660">
        <v>618389.80651000002</v>
      </c>
    </row>
    <row r="25" spans="1:29" s="14" customFormat="1" ht="45" customHeight="1">
      <c r="A25" s="163" t="s">
        <v>394</v>
      </c>
      <c r="B25" s="164" t="s">
        <v>378</v>
      </c>
      <c r="C25" s="435">
        <v>0</v>
      </c>
      <c r="D25" s="435">
        <v>26608095.044490002</v>
      </c>
      <c r="E25" s="435">
        <v>0</v>
      </c>
      <c r="F25" s="435">
        <v>436616.04193999997</v>
      </c>
      <c r="G25" s="435">
        <v>44879.500009999996</v>
      </c>
      <c r="H25" s="435">
        <v>0</v>
      </c>
      <c r="I25" s="435">
        <v>0</v>
      </c>
      <c r="J25" s="435">
        <v>5864638.33409</v>
      </c>
      <c r="K25" s="435">
        <v>1803157.3559818072</v>
      </c>
      <c r="L25" s="435">
        <v>3295930.5213099997</v>
      </c>
      <c r="M25" s="435">
        <v>6901.5860000000002</v>
      </c>
      <c r="N25" s="435">
        <v>3425600.5738799996</v>
      </c>
      <c r="O25" s="435">
        <v>1776.6693499999999</v>
      </c>
      <c r="P25" s="435">
        <v>0.27643000000000001</v>
      </c>
      <c r="Q25" s="435">
        <v>3850764.56379</v>
      </c>
      <c r="R25" s="435">
        <v>0</v>
      </c>
      <c r="S25" s="435">
        <v>0</v>
      </c>
      <c r="T25" s="435">
        <v>0</v>
      </c>
      <c r="U25" s="435">
        <v>0</v>
      </c>
      <c r="V25" s="435">
        <v>128254.62</v>
      </c>
      <c r="W25" s="435">
        <v>2015.1120000000001</v>
      </c>
      <c r="X25" s="435">
        <v>0</v>
      </c>
      <c r="Y25" s="661">
        <v>45468630.199271813</v>
      </c>
      <c r="Z25" s="435">
        <v>0</v>
      </c>
      <c r="AA25" s="661">
        <v>45468630.199271813</v>
      </c>
    </row>
    <row r="27" spans="1:29">
      <c r="J27" s="151"/>
    </row>
    <row r="28" spans="1:29">
      <c r="J28" s="151"/>
    </row>
    <row r="29" spans="1:29">
      <c r="J29" s="151"/>
    </row>
    <row r="30" spans="1:29">
      <c r="J30" s="151"/>
    </row>
    <row r="31" spans="1:29">
      <c r="J31" s="151"/>
    </row>
    <row r="32" spans="1:29">
      <c r="J32" s="151"/>
    </row>
    <row r="33" spans="10:10">
      <c r="J33" s="151"/>
    </row>
    <row r="34" spans="10:10">
      <c r="J34" s="151"/>
    </row>
    <row r="35" spans="10:10">
      <c r="J35" s="151"/>
    </row>
    <row r="36" spans="10:10">
      <c r="J36" s="151"/>
    </row>
    <row r="37" spans="10:10">
      <c r="J37" s="151"/>
    </row>
    <row r="38" spans="10:10">
      <c r="J38" s="151"/>
    </row>
    <row r="39" spans="10:10">
      <c r="J39" s="151"/>
    </row>
    <row r="40" spans="10:10">
      <c r="J40" s="151"/>
    </row>
    <row r="41" spans="10:10">
      <c r="J41" s="151"/>
    </row>
    <row r="42" spans="10:10">
      <c r="J42" s="151"/>
    </row>
    <row r="43" spans="10:10">
      <c r="J43" s="151"/>
    </row>
    <row r="44" spans="10:10">
      <c r="J44" s="151"/>
    </row>
    <row r="45" spans="10:10">
      <c r="J45" s="151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7" orientation="landscape" horizontalDpi="200" verticalDpi="200" r:id="rId1"/>
  <headerFooter alignWithMargins="0">
    <oddFooter>&amp;C&amp;16 30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  <pageSetUpPr fitToPage="1"/>
  </sheetPr>
  <dimension ref="A1:AB45"/>
  <sheetViews>
    <sheetView view="pageBreakPreview" zoomScale="55" zoomScaleNormal="85" zoomScaleSheetLayoutView="55" workbookViewId="0">
      <selection sqref="A1:XFD1048576"/>
    </sheetView>
  </sheetViews>
  <sheetFormatPr defaultColWidth="9" defaultRowHeight="21"/>
  <cols>
    <col min="1" max="1" width="43" style="50" customWidth="1"/>
    <col min="2" max="2" width="4.7109375" style="50" hidden="1" customWidth="1"/>
    <col min="3" max="3" width="13.85546875" style="77" customWidth="1"/>
    <col min="4" max="4" width="16.7109375" style="77" customWidth="1"/>
    <col min="5" max="9" width="11.5703125" style="77" customWidth="1"/>
    <col min="10" max="10" width="11.5703125" style="648" customWidth="1"/>
    <col min="11" max="11" width="11.5703125" style="77" customWidth="1"/>
    <col min="12" max="12" width="16.7109375" style="77" customWidth="1"/>
    <col min="13" max="13" width="19.42578125" style="77" customWidth="1"/>
    <col min="14" max="14" width="16.7109375" style="77" customWidth="1"/>
    <col min="15" max="17" width="11.5703125" style="77" customWidth="1"/>
    <col min="18" max="18" width="13.85546875" style="77" customWidth="1"/>
    <col min="19" max="19" width="11.5703125" style="77" hidden="1" customWidth="1"/>
    <col min="20" max="20" width="12.85546875" style="77" customWidth="1"/>
    <col min="21" max="21" width="11.5703125" style="77" customWidth="1"/>
    <col min="22" max="22" width="16.7109375" style="77" customWidth="1"/>
    <col min="23" max="24" width="15.7109375" style="77" customWidth="1"/>
    <col min="25" max="25" width="18.5703125" style="77" customWidth="1"/>
    <col min="26" max="26" width="11.5703125" style="77" customWidth="1"/>
    <col min="27" max="27" width="18.5703125" style="77" customWidth="1"/>
    <col min="28" max="16384" width="9" style="50"/>
  </cols>
  <sheetData>
    <row r="1" spans="1:28" s="54" customFormat="1" ht="30.75">
      <c r="A1" s="1842" t="s">
        <v>826</v>
      </c>
      <c r="B1" s="1842"/>
      <c r="C1" s="1842"/>
      <c r="D1" s="1842"/>
      <c r="E1" s="1842"/>
      <c r="F1" s="1842"/>
      <c r="G1" s="1842"/>
      <c r="H1" s="1842"/>
      <c r="I1" s="1842"/>
      <c r="J1" s="1842"/>
      <c r="K1" s="1842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</row>
    <row r="2" spans="1:28" s="54" customFormat="1" ht="30.75">
      <c r="A2" s="1842" t="s">
        <v>887</v>
      </c>
      <c r="B2" s="1842"/>
      <c r="C2" s="1842"/>
      <c r="D2" s="1842"/>
      <c r="E2" s="1842"/>
      <c r="F2" s="1842"/>
      <c r="G2" s="1842"/>
      <c r="H2" s="1842"/>
      <c r="I2" s="1842"/>
      <c r="J2" s="1842"/>
      <c r="K2" s="1842"/>
      <c r="L2" s="634"/>
      <c r="M2" s="634"/>
      <c r="N2" s="634"/>
      <c r="O2" s="634"/>
      <c r="P2" s="634"/>
      <c r="Q2" s="634"/>
      <c r="R2" s="634"/>
      <c r="S2" s="634"/>
      <c r="T2" s="634"/>
      <c r="U2" s="634"/>
      <c r="V2" s="634"/>
      <c r="W2" s="634"/>
      <c r="X2" s="634"/>
      <c r="Y2" s="634"/>
      <c r="Z2" s="634"/>
      <c r="AA2" s="634"/>
    </row>
    <row r="3" spans="1:28">
      <c r="A3" s="49"/>
      <c r="B3" s="49"/>
      <c r="C3" s="645">
        <v>1000</v>
      </c>
      <c r="J3" s="77"/>
      <c r="Y3" s="1815" t="s">
        <v>497</v>
      </c>
      <c r="Z3" s="1815"/>
      <c r="AA3" s="1815"/>
    </row>
    <row r="4" spans="1:28" ht="33" customHeight="1">
      <c r="A4" s="1850" t="s">
        <v>0</v>
      </c>
      <c r="B4" s="1851"/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28" ht="33" customHeight="1">
      <c r="A5" s="1852"/>
      <c r="B5" s="1853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28" s="162" customFormat="1" ht="47.25" customHeight="1">
      <c r="A6" s="156" t="s">
        <v>366</v>
      </c>
      <c r="B6" s="157" t="s">
        <v>370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659"/>
      <c r="Z6" s="434"/>
      <c r="AA6" s="659"/>
    </row>
    <row r="7" spans="1:28" s="162" customFormat="1" ht="39" customHeight="1">
      <c r="A7" s="153" t="s">
        <v>371</v>
      </c>
      <c r="B7" s="154" t="s">
        <v>372</v>
      </c>
      <c r="C7" s="1043">
        <v>0</v>
      </c>
      <c r="D7" s="1043">
        <v>1.5</v>
      </c>
      <c r="E7" s="1043">
        <v>0</v>
      </c>
      <c r="F7" s="1043">
        <v>0</v>
      </c>
      <c r="G7" s="1043">
        <v>0</v>
      </c>
      <c r="H7" s="1043">
        <v>0</v>
      </c>
      <c r="I7" s="1043">
        <v>0</v>
      </c>
      <c r="J7" s="1043">
        <v>0</v>
      </c>
      <c r="K7" s="1043">
        <v>0</v>
      </c>
      <c r="L7" s="1043">
        <v>1864.6080099999999</v>
      </c>
      <c r="M7" s="1043">
        <v>0</v>
      </c>
      <c r="N7" s="1043">
        <v>27110.852969999996</v>
      </c>
      <c r="O7" s="1043">
        <v>0</v>
      </c>
      <c r="P7" s="1038">
        <v>0</v>
      </c>
      <c r="Q7" s="1043">
        <v>0</v>
      </c>
      <c r="R7" s="1043">
        <v>0</v>
      </c>
      <c r="S7" s="1038"/>
      <c r="T7" s="1043">
        <v>0</v>
      </c>
      <c r="U7" s="1043">
        <v>0</v>
      </c>
      <c r="V7" s="1043">
        <v>714607.25</v>
      </c>
      <c r="W7" s="1043">
        <v>0</v>
      </c>
      <c r="X7" s="1038">
        <v>0</v>
      </c>
      <c r="Y7" s="1046">
        <v>743584.21097999997</v>
      </c>
      <c r="Z7" s="1043">
        <v>0</v>
      </c>
      <c r="AA7" s="1046">
        <v>743584.21097999997</v>
      </c>
    </row>
    <row r="8" spans="1:28" s="158" customFormat="1" ht="39" customHeight="1">
      <c r="A8" s="153" t="s">
        <v>373</v>
      </c>
      <c r="B8" s="154" t="s">
        <v>374</v>
      </c>
      <c r="C8" s="1043">
        <v>0</v>
      </c>
      <c r="D8" s="1043">
        <v>0</v>
      </c>
      <c r="E8" s="1043">
        <v>0</v>
      </c>
      <c r="F8" s="1043">
        <v>0</v>
      </c>
      <c r="G8" s="1043">
        <v>0</v>
      </c>
      <c r="H8" s="1043">
        <v>0</v>
      </c>
      <c r="I8" s="1043">
        <v>0</v>
      </c>
      <c r="J8" s="1043">
        <v>0</v>
      </c>
      <c r="K8" s="1043">
        <v>0</v>
      </c>
      <c r="L8" s="1043">
        <v>0</v>
      </c>
      <c r="M8" s="1043">
        <v>0</v>
      </c>
      <c r="N8" s="1043">
        <v>0</v>
      </c>
      <c r="O8" s="1043">
        <v>0</v>
      </c>
      <c r="P8" s="1038">
        <v>0</v>
      </c>
      <c r="Q8" s="1043">
        <v>0</v>
      </c>
      <c r="R8" s="1043">
        <v>0</v>
      </c>
      <c r="S8" s="1038"/>
      <c r="T8" s="1043">
        <v>0</v>
      </c>
      <c r="U8" s="1043">
        <v>0</v>
      </c>
      <c r="V8" s="1043">
        <v>0</v>
      </c>
      <c r="W8" s="1043">
        <v>0</v>
      </c>
      <c r="X8" s="1038">
        <v>0</v>
      </c>
      <c r="Y8" s="1046">
        <v>0</v>
      </c>
      <c r="Z8" s="1043">
        <v>0</v>
      </c>
      <c r="AA8" s="1046">
        <v>0</v>
      </c>
      <c r="AB8" s="162"/>
    </row>
    <row r="9" spans="1:28" s="158" customFormat="1" ht="39" customHeight="1">
      <c r="A9" s="153" t="s">
        <v>375</v>
      </c>
      <c r="B9" s="154" t="s">
        <v>376</v>
      </c>
      <c r="C9" s="1043">
        <v>0</v>
      </c>
      <c r="D9" s="1043">
        <v>-2.7143299999999999</v>
      </c>
      <c r="E9" s="1043">
        <v>0</v>
      </c>
      <c r="F9" s="1043">
        <v>0</v>
      </c>
      <c r="G9" s="1043">
        <v>0</v>
      </c>
      <c r="H9" s="1043">
        <v>0</v>
      </c>
      <c r="I9" s="1043">
        <v>0</v>
      </c>
      <c r="J9" s="1043">
        <v>0</v>
      </c>
      <c r="K9" s="1043">
        <v>0</v>
      </c>
      <c r="L9" s="1043">
        <v>0</v>
      </c>
      <c r="M9" s="1043">
        <v>0</v>
      </c>
      <c r="N9" s="1043">
        <v>0</v>
      </c>
      <c r="O9" s="1043">
        <v>0</v>
      </c>
      <c r="P9" s="1038">
        <v>0</v>
      </c>
      <c r="Q9" s="1043">
        <v>0</v>
      </c>
      <c r="R9" s="1043">
        <v>0</v>
      </c>
      <c r="S9" s="1038"/>
      <c r="T9" s="1043">
        <v>0</v>
      </c>
      <c r="U9" s="1043">
        <v>0</v>
      </c>
      <c r="V9" s="1043">
        <v>0</v>
      </c>
      <c r="W9" s="1043">
        <v>0</v>
      </c>
      <c r="X9" s="1038">
        <v>0</v>
      </c>
      <c r="Y9" s="1046">
        <v>-2.7143299999999999</v>
      </c>
      <c r="Z9" s="1043">
        <v>0</v>
      </c>
      <c r="AA9" s="1046">
        <v>-2.7143299999999999</v>
      </c>
      <c r="AB9" s="162"/>
    </row>
    <row r="10" spans="1:28" s="158" customFormat="1" ht="39" customHeight="1">
      <c r="A10" s="153" t="s">
        <v>377</v>
      </c>
      <c r="B10" s="154" t="s">
        <v>378</v>
      </c>
      <c r="C10" s="1044">
        <v>0</v>
      </c>
      <c r="D10" s="1044">
        <v>4.2143300000000004</v>
      </c>
      <c r="E10" s="1044">
        <v>0</v>
      </c>
      <c r="F10" s="1044">
        <v>0</v>
      </c>
      <c r="G10" s="1044">
        <v>0</v>
      </c>
      <c r="H10" s="1044">
        <v>0</v>
      </c>
      <c r="I10" s="1044">
        <v>0</v>
      </c>
      <c r="J10" s="1044">
        <v>0</v>
      </c>
      <c r="K10" s="1044">
        <v>0</v>
      </c>
      <c r="L10" s="1044">
        <v>1864.6080099999999</v>
      </c>
      <c r="M10" s="1044">
        <v>0</v>
      </c>
      <c r="N10" s="1044">
        <v>27110.852969999996</v>
      </c>
      <c r="O10" s="1044">
        <v>0</v>
      </c>
      <c r="P10" s="1041">
        <v>0</v>
      </c>
      <c r="Q10" s="1044">
        <v>0</v>
      </c>
      <c r="R10" s="1044">
        <v>0</v>
      </c>
      <c r="S10" s="1041"/>
      <c r="T10" s="1044">
        <v>0</v>
      </c>
      <c r="U10" s="1044">
        <v>0</v>
      </c>
      <c r="V10" s="1044">
        <v>714607.25</v>
      </c>
      <c r="W10" s="1044">
        <v>0</v>
      </c>
      <c r="X10" s="1041">
        <v>0</v>
      </c>
      <c r="Y10" s="1047">
        <v>743586.92530999996</v>
      </c>
      <c r="Z10" s="1044">
        <v>0</v>
      </c>
      <c r="AA10" s="1047">
        <v>743586.92530999996</v>
      </c>
      <c r="AB10" s="162"/>
    </row>
    <row r="11" spans="1:28" s="158" customFormat="1" ht="47.25" customHeight="1">
      <c r="A11" s="161" t="s">
        <v>367</v>
      </c>
      <c r="B11" s="157" t="s">
        <v>379</v>
      </c>
      <c r="C11" s="1043"/>
      <c r="D11" s="1043"/>
      <c r="E11" s="1043"/>
      <c r="F11" s="1043"/>
      <c r="G11" s="1043"/>
      <c r="H11" s="1043"/>
      <c r="I11" s="1043"/>
      <c r="J11" s="1043"/>
      <c r="K11" s="1043"/>
      <c r="L11" s="1043"/>
      <c r="M11" s="1043"/>
      <c r="N11" s="1043"/>
      <c r="O11" s="1043"/>
      <c r="P11" s="1038"/>
      <c r="Q11" s="1043"/>
      <c r="R11" s="1043"/>
      <c r="S11" s="1038"/>
      <c r="T11" s="1043"/>
      <c r="U11" s="1043"/>
      <c r="V11" s="1043"/>
      <c r="W11" s="1043"/>
      <c r="X11" s="1038"/>
      <c r="Y11" s="1048"/>
      <c r="Z11" s="1043"/>
      <c r="AA11" s="1048"/>
      <c r="AB11" s="162"/>
    </row>
    <row r="12" spans="1:28" s="158" customFormat="1" ht="39" customHeight="1">
      <c r="A12" s="153" t="s">
        <v>380</v>
      </c>
      <c r="B12" s="154" t="s">
        <v>372</v>
      </c>
      <c r="C12" s="1043">
        <v>0</v>
      </c>
      <c r="D12" s="1043">
        <v>933600.55374</v>
      </c>
      <c r="E12" s="1043">
        <v>0</v>
      </c>
      <c r="F12" s="1043">
        <v>0</v>
      </c>
      <c r="G12" s="1043">
        <v>0</v>
      </c>
      <c r="H12" s="1043">
        <v>0</v>
      </c>
      <c r="I12" s="1043">
        <v>0</v>
      </c>
      <c r="J12" s="1043">
        <v>0</v>
      </c>
      <c r="K12" s="1043">
        <v>0</v>
      </c>
      <c r="L12" s="1043">
        <v>129939.45202</v>
      </c>
      <c r="M12" s="1043">
        <v>0</v>
      </c>
      <c r="N12" s="1043">
        <v>33413.888279999999</v>
      </c>
      <c r="O12" s="1043">
        <v>0</v>
      </c>
      <c r="P12" s="1038">
        <v>0</v>
      </c>
      <c r="Q12" s="1043">
        <v>0</v>
      </c>
      <c r="R12" s="1043">
        <v>0</v>
      </c>
      <c r="S12" s="1038"/>
      <c r="T12" s="1043">
        <v>0</v>
      </c>
      <c r="U12" s="1043">
        <v>0</v>
      </c>
      <c r="V12" s="1043">
        <v>391605.58199999999</v>
      </c>
      <c r="W12" s="1043">
        <v>0</v>
      </c>
      <c r="X12" s="1038">
        <v>0</v>
      </c>
      <c r="Y12" s="1046">
        <v>1488559.4760400001</v>
      </c>
      <c r="Z12" s="1043">
        <v>0</v>
      </c>
      <c r="AA12" s="1046">
        <v>1488559.4760400001</v>
      </c>
      <c r="AB12" s="162"/>
    </row>
    <row r="13" spans="1:28" s="158" customFormat="1" ht="39" customHeight="1">
      <c r="A13" s="153" t="s">
        <v>381</v>
      </c>
      <c r="B13" s="154" t="s">
        <v>374</v>
      </c>
      <c r="C13" s="1043">
        <v>0</v>
      </c>
      <c r="D13" s="1043">
        <v>0</v>
      </c>
      <c r="E13" s="1043">
        <v>0</v>
      </c>
      <c r="F13" s="1043">
        <v>0</v>
      </c>
      <c r="G13" s="1043">
        <v>0</v>
      </c>
      <c r="H13" s="1043">
        <v>0</v>
      </c>
      <c r="I13" s="1043">
        <v>0</v>
      </c>
      <c r="J13" s="1043">
        <v>0</v>
      </c>
      <c r="K13" s="1043">
        <v>0</v>
      </c>
      <c r="L13" s="1043">
        <v>0</v>
      </c>
      <c r="M13" s="1043">
        <v>0</v>
      </c>
      <c r="N13" s="1043">
        <v>0</v>
      </c>
      <c r="O13" s="1043">
        <v>0</v>
      </c>
      <c r="P13" s="1038">
        <v>0</v>
      </c>
      <c r="Q13" s="1043">
        <v>0</v>
      </c>
      <c r="R13" s="1043">
        <v>0</v>
      </c>
      <c r="S13" s="1038"/>
      <c r="T13" s="1043">
        <v>0</v>
      </c>
      <c r="U13" s="1043">
        <v>0</v>
      </c>
      <c r="V13" s="1043">
        <v>0</v>
      </c>
      <c r="W13" s="1043">
        <v>0</v>
      </c>
      <c r="X13" s="1038">
        <v>0</v>
      </c>
      <c r="Y13" s="1046">
        <v>0</v>
      </c>
      <c r="Z13" s="1043">
        <v>0</v>
      </c>
      <c r="AA13" s="1046">
        <v>0</v>
      </c>
      <c r="AB13" s="162"/>
    </row>
    <row r="14" spans="1:28" s="158" customFormat="1" ht="39" customHeight="1">
      <c r="A14" s="153" t="s">
        <v>382</v>
      </c>
      <c r="B14" s="154" t="s">
        <v>376</v>
      </c>
      <c r="C14" s="1043">
        <v>0</v>
      </c>
      <c r="D14" s="1043">
        <v>14113.31667</v>
      </c>
      <c r="E14" s="1043">
        <v>0</v>
      </c>
      <c r="F14" s="1043">
        <v>0</v>
      </c>
      <c r="G14" s="1043">
        <v>0</v>
      </c>
      <c r="H14" s="1043">
        <v>0</v>
      </c>
      <c r="I14" s="1043">
        <v>0</v>
      </c>
      <c r="J14" s="1043">
        <v>0</v>
      </c>
      <c r="K14" s="1043">
        <v>0</v>
      </c>
      <c r="L14" s="1043">
        <v>144.77276999999998</v>
      </c>
      <c r="M14" s="1043">
        <v>0</v>
      </c>
      <c r="N14" s="1043">
        <v>0</v>
      </c>
      <c r="O14" s="1043">
        <v>0</v>
      </c>
      <c r="P14" s="1038">
        <v>0</v>
      </c>
      <c r="Q14" s="1043">
        <v>0</v>
      </c>
      <c r="R14" s="1043">
        <v>0</v>
      </c>
      <c r="S14" s="1038"/>
      <c r="T14" s="1043">
        <v>0</v>
      </c>
      <c r="U14" s="1043">
        <v>0</v>
      </c>
      <c r="V14" s="1043">
        <v>0</v>
      </c>
      <c r="W14" s="1043">
        <v>0</v>
      </c>
      <c r="X14" s="1038">
        <v>0</v>
      </c>
      <c r="Y14" s="1046">
        <v>14258.08944</v>
      </c>
      <c r="Z14" s="1043">
        <v>0</v>
      </c>
      <c r="AA14" s="1046">
        <v>14258.08944</v>
      </c>
      <c r="AB14" s="162"/>
    </row>
    <row r="15" spans="1:28" s="158" customFormat="1" ht="39" customHeight="1">
      <c r="A15" s="153" t="s">
        <v>383</v>
      </c>
      <c r="B15" s="154" t="s">
        <v>378</v>
      </c>
      <c r="C15" s="1044">
        <v>0</v>
      </c>
      <c r="D15" s="1044">
        <v>919487.23707000003</v>
      </c>
      <c r="E15" s="1044">
        <v>0</v>
      </c>
      <c r="F15" s="1044">
        <v>0</v>
      </c>
      <c r="G15" s="1044">
        <v>0</v>
      </c>
      <c r="H15" s="1044">
        <v>0</v>
      </c>
      <c r="I15" s="1044">
        <v>0</v>
      </c>
      <c r="J15" s="1044">
        <v>0</v>
      </c>
      <c r="K15" s="1044">
        <v>0</v>
      </c>
      <c r="L15" s="1044">
        <v>129794.67925</v>
      </c>
      <c r="M15" s="1044">
        <v>0</v>
      </c>
      <c r="N15" s="1044">
        <v>33413.888279999999</v>
      </c>
      <c r="O15" s="1044">
        <v>0</v>
      </c>
      <c r="P15" s="1041">
        <v>0</v>
      </c>
      <c r="Q15" s="1044">
        <v>0</v>
      </c>
      <c r="R15" s="1044">
        <v>0</v>
      </c>
      <c r="S15" s="1041"/>
      <c r="T15" s="1044">
        <v>0</v>
      </c>
      <c r="U15" s="1044">
        <v>0</v>
      </c>
      <c r="V15" s="1044">
        <v>391605.58199999999</v>
      </c>
      <c r="W15" s="1044">
        <v>0</v>
      </c>
      <c r="X15" s="1041">
        <v>0</v>
      </c>
      <c r="Y15" s="1047">
        <v>1474301.3866000001</v>
      </c>
      <c r="Z15" s="1044">
        <v>0</v>
      </c>
      <c r="AA15" s="1047">
        <v>1474301.3866000001</v>
      </c>
      <c r="AB15" s="162"/>
    </row>
    <row r="16" spans="1:28" s="158" customFormat="1" ht="47.25" customHeight="1">
      <c r="A16" s="161" t="s">
        <v>368</v>
      </c>
      <c r="B16" s="157" t="s">
        <v>384</v>
      </c>
      <c r="C16" s="1043"/>
      <c r="D16" s="1043"/>
      <c r="E16" s="1043"/>
      <c r="F16" s="1043"/>
      <c r="G16" s="1043"/>
      <c r="H16" s="1043"/>
      <c r="I16" s="1043"/>
      <c r="J16" s="1043"/>
      <c r="K16" s="1043"/>
      <c r="L16" s="1043"/>
      <c r="M16" s="1043"/>
      <c r="N16" s="1043"/>
      <c r="O16" s="1043"/>
      <c r="P16" s="1038"/>
      <c r="Q16" s="1043"/>
      <c r="R16" s="1043"/>
      <c r="S16" s="1038"/>
      <c r="T16" s="1043"/>
      <c r="U16" s="1043"/>
      <c r="V16" s="1043"/>
      <c r="W16" s="1043"/>
      <c r="X16" s="1038"/>
      <c r="Y16" s="1048"/>
      <c r="Z16" s="1043"/>
      <c r="AA16" s="1048"/>
      <c r="AB16" s="162"/>
    </row>
    <row r="17" spans="1:28" s="158" customFormat="1" ht="39" customHeight="1">
      <c r="A17" s="153" t="s">
        <v>385</v>
      </c>
      <c r="B17" s="154" t="s">
        <v>372</v>
      </c>
      <c r="C17" s="1043">
        <v>0</v>
      </c>
      <c r="D17" s="1043">
        <v>2941.19371</v>
      </c>
      <c r="E17" s="1043">
        <v>0</v>
      </c>
      <c r="F17" s="1043">
        <v>0</v>
      </c>
      <c r="G17" s="1043">
        <v>0</v>
      </c>
      <c r="H17" s="1043">
        <v>0</v>
      </c>
      <c r="I17" s="1043">
        <v>0</v>
      </c>
      <c r="J17" s="1043">
        <v>0</v>
      </c>
      <c r="K17" s="1043">
        <v>0</v>
      </c>
      <c r="L17" s="1043">
        <v>0</v>
      </c>
      <c r="M17" s="1043">
        <v>0</v>
      </c>
      <c r="N17" s="1043">
        <v>0</v>
      </c>
      <c r="O17" s="1043">
        <v>0</v>
      </c>
      <c r="P17" s="1038">
        <v>0</v>
      </c>
      <c r="Q17" s="1043">
        <v>0</v>
      </c>
      <c r="R17" s="1043">
        <v>0</v>
      </c>
      <c r="S17" s="1038"/>
      <c r="T17" s="1043">
        <v>0</v>
      </c>
      <c r="U17" s="1043">
        <v>0</v>
      </c>
      <c r="V17" s="1043">
        <v>872543.18700000003</v>
      </c>
      <c r="W17" s="1043">
        <v>0</v>
      </c>
      <c r="X17" s="1038">
        <v>0</v>
      </c>
      <c r="Y17" s="1046">
        <v>875484.38071000006</v>
      </c>
      <c r="Z17" s="1043">
        <v>0</v>
      </c>
      <c r="AA17" s="1046">
        <v>875484.38071000006</v>
      </c>
      <c r="AB17" s="162"/>
    </row>
    <row r="18" spans="1:28" s="158" customFormat="1" ht="39" customHeight="1">
      <c r="A18" s="153" t="s">
        <v>386</v>
      </c>
      <c r="B18" s="154" t="s">
        <v>374</v>
      </c>
      <c r="C18" s="1043">
        <v>0</v>
      </c>
      <c r="D18" s="1043">
        <v>0</v>
      </c>
      <c r="E18" s="1043">
        <v>0</v>
      </c>
      <c r="F18" s="1043">
        <v>0</v>
      </c>
      <c r="G18" s="1043">
        <v>0</v>
      </c>
      <c r="H18" s="1043">
        <v>0</v>
      </c>
      <c r="I18" s="1043">
        <v>0</v>
      </c>
      <c r="J18" s="1043">
        <v>0</v>
      </c>
      <c r="K18" s="1043">
        <v>0</v>
      </c>
      <c r="L18" s="1043">
        <v>0</v>
      </c>
      <c r="M18" s="1043">
        <v>0</v>
      </c>
      <c r="N18" s="1043">
        <v>0</v>
      </c>
      <c r="O18" s="1043">
        <v>0</v>
      </c>
      <c r="P18" s="1038">
        <v>0</v>
      </c>
      <c r="Q18" s="1043">
        <v>0</v>
      </c>
      <c r="R18" s="1043">
        <v>0</v>
      </c>
      <c r="S18" s="1038"/>
      <c r="T18" s="1043">
        <v>0</v>
      </c>
      <c r="U18" s="1043">
        <v>0</v>
      </c>
      <c r="V18" s="1043">
        <v>0</v>
      </c>
      <c r="W18" s="1043">
        <v>0</v>
      </c>
      <c r="X18" s="1038">
        <v>0</v>
      </c>
      <c r="Y18" s="1046">
        <v>0</v>
      </c>
      <c r="Z18" s="1043">
        <v>0</v>
      </c>
      <c r="AA18" s="1046">
        <v>0</v>
      </c>
      <c r="AB18" s="162"/>
    </row>
    <row r="19" spans="1:28" s="158" customFormat="1" ht="39" customHeight="1">
      <c r="A19" s="153" t="s">
        <v>387</v>
      </c>
      <c r="B19" s="154" t="s">
        <v>376</v>
      </c>
      <c r="C19" s="1043">
        <v>0</v>
      </c>
      <c r="D19" s="1043">
        <v>0</v>
      </c>
      <c r="E19" s="1043">
        <v>0</v>
      </c>
      <c r="F19" s="1043">
        <v>0</v>
      </c>
      <c r="G19" s="1043">
        <v>0</v>
      </c>
      <c r="H19" s="1043">
        <v>0</v>
      </c>
      <c r="I19" s="1043">
        <v>0</v>
      </c>
      <c r="J19" s="1043">
        <v>0</v>
      </c>
      <c r="K19" s="1043">
        <v>0</v>
      </c>
      <c r="L19" s="1043">
        <v>0</v>
      </c>
      <c r="M19" s="1043">
        <v>0</v>
      </c>
      <c r="N19" s="1043">
        <v>0</v>
      </c>
      <c r="O19" s="1043">
        <v>0</v>
      </c>
      <c r="P19" s="1038">
        <v>0</v>
      </c>
      <c r="Q19" s="1043">
        <v>0</v>
      </c>
      <c r="R19" s="1043">
        <v>0</v>
      </c>
      <c r="S19" s="1038"/>
      <c r="T19" s="1043">
        <v>0</v>
      </c>
      <c r="U19" s="1043">
        <v>0</v>
      </c>
      <c r="V19" s="1043">
        <v>0</v>
      </c>
      <c r="W19" s="1043">
        <v>0</v>
      </c>
      <c r="X19" s="1038">
        <v>0</v>
      </c>
      <c r="Y19" s="1046">
        <v>0</v>
      </c>
      <c r="Z19" s="1043">
        <v>0</v>
      </c>
      <c r="AA19" s="1046">
        <v>0</v>
      </c>
      <c r="AB19" s="162"/>
    </row>
    <row r="20" spans="1:28" s="158" customFormat="1" ht="39" customHeight="1">
      <c r="A20" s="153" t="s">
        <v>388</v>
      </c>
      <c r="B20" s="154" t="s">
        <v>378</v>
      </c>
      <c r="C20" s="1044">
        <v>0</v>
      </c>
      <c r="D20" s="1044">
        <v>2941.19371</v>
      </c>
      <c r="E20" s="1044">
        <v>0</v>
      </c>
      <c r="F20" s="1044">
        <v>0</v>
      </c>
      <c r="G20" s="1044">
        <v>0</v>
      </c>
      <c r="H20" s="1044">
        <v>0</v>
      </c>
      <c r="I20" s="1044">
        <v>0</v>
      </c>
      <c r="J20" s="1044">
        <v>0</v>
      </c>
      <c r="K20" s="1044">
        <v>0</v>
      </c>
      <c r="L20" s="1044">
        <v>0</v>
      </c>
      <c r="M20" s="1044">
        <v>0</v>
      </c>
      <c r="N20" s="1044">
        <v>0</v>
      </c>
      <c r="O20" s="1044">
        <v>0</v>
      </c>
      <c r="P20" s="1041">
        <v>0</v>
      </c>
      <c r="Q20" s="1044">
        <v>0</v>
      </c>
      <c r="R20" s="1044">
        <v>0</v>
      </c>
      <c r="S20" s="1041"/>
      <c r="T20" s="1044">
        <v>0</v>
      </c>
      <c r="U20" s="1044">
        <v>0</v>
      </c>
      <c r="V20" s="1044">
        <v>872543.18700000003</v>
      </c>
      <c r="W20" s="1044">
        <v>0</v>
      </c>
      <c r="X20" s="1041">
        <v>0</v>
      </c>
      <c r="Y20" s="1047">
        <v>875484.38071000006</v>
      </c>
      <c r="Z20" s="1044">
        <v>0</v>
      </c>
      <c r="AA20" s="1047">
        <v>875484.38071000006</v>
      </c>
      <c r="AB20" s="162"/>
    </row>
    <row r="21" spans="1:28" s="158" customFormat="1" ht="47.25" customHeight="1">
      <c r="A21" s="161" t="s">
        <v>389</v>
      </c>
      <c r="B21" s="157" t="s">
        <v>390</v>
      </c>
      <c r="C21" s="1043"/>
      <c r="D21" s="1043"/>
      <c r="E21" s="1043"/>
      <c r="F21" s="1043"/>
      <c r="G21" s="1043"/>
      <c r="H21" s="1043"/>
      <c r="I21" s="1043"/>
      <c r="J21" s="1043"/>
      <c r="K21" s="1043"/>
      <c r="L21" s="1043"/>
      <c r="M21" s="1043"/>
      <c r="N21" s="1043"/>
      <c r="O21" s="1043"/>
      <c r="P21" s="1043"/>
      <c r="Q21" s="1043"/>
      <c r="R21" s="1043"/>
      <c r="S21" s="1043"/>
      <c r="T21" s="1043"/>
      <c r="U21" s="1043"/>
      <c r="V21" s="1043"/>
      <c r="W21" s="1043"/>
      <c r="X21" s="1043"/>
      <c r="Y21" s="1048"/>
      <c r="Z21" s="1043"/>
      <c r="AA21" s="1048"/>
    </row>
    <row r="22" spans="1:28" s="158" customFormat="1" ht="39" customHeight="1">
      <c r="A22" s="153" t="s">
        <v>391</v>
      </c>
      <c r="B22" s="154" t="s">
        <v>372</v>
      </c>
      <c r="C22" s="1043">
        <v>0</v>
      </c>
      <c r="D22" s="1043">
        <v>936543.24745000002</v>
      </c>
      <c r="E22" s="1043">
        <v>0</v>
      </c>
      <c r="F22" s="1043">
        <v>0</v>
      </c>
      <c r="G22" s="1043">
        <v>0</v>
      </c>
      <c r="H22" s="1043">
        <v>0</v>
      </c>
      <c r="I22" s="1043">
        <v>0</v>
      </c>
      <c r="J22" s="1043">
        <v>0</v>
      </c>
      <c r="K22" s="1043">
        <v>0</v>
      </c>
      <c r="L22" s="1043">
        <v>131804.06002999999</v>
      </c>
      <c r="M22" s="1043">
        <v>0</v>
      </c>
      <c r="N22" s="1043">
        <v>60524.741249999992</v>
      </c>
      <c r="O22" s="1043">
        <v>0</v>
      </c>
      <c r="P22" s="1043">
        <v>0</v>
      </c>
      <c r="Q22" s="1043">
        <v>0</v>
      </c>
      <c r="R22" s="1043">
        <v>0</v>
      </c>
      <c r="S22" s="1043">
        <v>0</v>
      </c>
      <c r="T22" s="1043">
        <v>0</v>
      </c>
      <c r="U22" s="1043">
        <v>0</v>
      </c>
      <c r="V22" s="1043">
        <v>1978756.0189999999</v>
      </c>
      <c r="W22" s="1043">
        <v>0</v>
      </c>
      <c r="X22" s="1043">
        <v>0</v>
      </c>
      <c r="Y22" s="1046">
        <v>3107628.0677299998</v>
      </c>
      <c r="Z22" s="1043">
        <v>0</v>
      </c>
      <c r="AA22" s="1046">
        <v>3107628.0677299998</v>
      </c>
    </row>
    <row r="23" spans="1:28" s="158" customFormat="1" ht="39" customHeight="1">
      <c r="A23" s="153" t="s">
        <v>392</v>
      </c>
      <c r="B23" s="154" t="s">
        <v>374</v>
      </c>
      <c r="C23" s="1043">
        <v>0</v>
      </c>
      <c r="D23" s="1043">
        <v>0</v>
      </c>
      <c r="E23" s="1043">
        <v>0</v>
      </c>
      <c r="F23" s="1043">
        <v>0</v>
      </c>
      <c r="G23" s="1043">
        <v>0</v>
      </c>
      <c r="H23" s="1043">
        <v>0</v>
      </c>
      <c r="I23" s="1043">
        <v>0</v>
      </c>
      <c r="J23" s="1043">
        <v>0</v>
      </c>
      <c r="K23" s="1043">
        <v>0</v>
      </c>
      <c r="L23" s="1043">
        <v>0</v>
      </c>
      <c r="M23" s="1043">
        <v>0</v>
      </c>
      <c r="N23" s="1043">
        <v>0</v>
      </c>
      <c r="O23" s="1043">
        <v>0</v>
      </c>
      <c r="P23" s="1043">
        <v>0</v>
      </c>
      <c r="Q23" s="1043">
        <v>0</v>
      </c>
      <c r="R23" s="1043">
        <v>0</v>
      </c>
      <c r="S23" s="1043">
        <v>0</v>
      </c>
      <c r="T23" s="1043">
        <v>0</v>
      </c>
      <c r="U23" s="1043">
        <v>0</v>
      </c>
      <c r="V23" s="1043">
        <v>0</v>
      </c>
      <c r="W23" s="1043">
        <v>0</v>
      </c>
      <c r="X23" s="1043">
        <v>0</v>
      </c>
      <c r="Y23" s="1046">
        <v>0</v>
      </c>
      <c r="Z23" s="1043">
        <v>0</v>
      </c>
      <c r="AA23" s="1046">
        <v>0</v>
      </c>
    </row>
    <row r="24" spans="1:28" s="162" customFormat="1" ht="39" customHeight="1">
      <c r="A24" s="153" t="s">
        <v>393</v>
      </c>
      <c r="B24" s="154" t="s">
        <v>376</v>
      </c>
      <c r="C24" s="1043">
        <v>0</v>
      </c>
      <c r="D24" s="1043">
        <v>14110.602339999999</v>
      </c>
      <c r="E24" s="1043">
        <v>0</v>
      </c>
      <c r="F24" s="1043">
        <v>0</v>
      </c>
      <c r="G24" s="1043">
        <v>0</v>
      </c>
      <c r="H24" s="1043">
        <v>0</v>
      </c>
      <c r="I24" s="1043">
        <v>0</v>
      </c>
      <c r="J24" s="1043">
        <v>0</v>
      </c>
      <c r="K24" s="1043">
        <v>0</v>
      </c>
      <c r="L24" s="1043">
        <v>144.77276999999998</v>
      </c>
      <c r="M24" s="1043">
        <v>0</v>
      </c>
      <c r="N24" s="1043">
        <v>0</v>
      </c>
      <c r="O24" s="1043">
        <v>0</v>
      </c>
      <c r="P24" s="1043">
        <v>0</v>
      </c>
      <c r="Q24" s="1043">
        <v>0</v>
      </c>
      <c r="R24" s="1043">
        <v>0</v>
      </c>
      <c r="S24" s="1043">
        <v>0</v>
      </c>
      <c r="T24" s="1043">
        <v>0</v>
      </c>
      <c r="U24" s="1043">
        <v>0</v>
      </c>
      <c r="V24" s="1043">
        <v>0</v>
      </c>
      <c r="W24" s="1043">
        <v>0</v>
      </c>
      <c r="X24" s="1043">
        <v>0</v>
      </c>
      <c r="Y24" s="1046">
        <v>14255.375109999999</v>
      </c>
      <c r="Z24" s="1043">
        <v>0</v>
      </c>
      <c r="AA24" s="1046">
        <v>14255.375109999999</v>
      </c>
    </row>
    <row r="25" spans="1:28" s="162" customFormat="1" ht="47.25" customHeight="1">
      <c r="A25" s="163" t="s">
        <v>394</v>
      </c>
      <c r="B25" s="164" t="s">
        <v>378</v>
      </c>
      <c r="C25" s="1044">
        <v>0</v>
      </c>
      <c r="D25" s="1044">
        <v>922432.64511000004</v>
      </c>
      <c r="E25" s="1044">
        <v>0</v>
      </c>
      <c r="F25" s="1044">
        <v>0</v>
      </c>
      <c r="G25" s="1044">
        <v>0</v>
      </c>
      <c r="H25" s="1044">
        <v>0</v>
      </c>
      <c r="I25" s="1044">
        <v>0</v>
      </c>
      <c r="J25" s="1044">
        <v>0</v>
      </c>
      <c r="K25" s="1044">
        <v>0</v>
      </c>
      <c r="L25" s="1044">
        <v>131659.28725999998</v>
      </c>
      <c r="M25" s="1044">
        <v>0</v>
      </c>
      <c r="N25" s="1044">
        <v>60524.741249999992</v>
      </c>
      <c r="O25" s="1044">
        <v>0</v>
      </c>
      <c r="P25" s="1044">
        <v>0</v>
      </c>
      <c r="Q25" s="1044">
        <v>0</v>
      </c>
      <c r="R25" s="1044">
        <v>0</v>
      </c>
      <c r="S25" s="1044">
        <v>0</v>
      </c>
      <c r="T25" s="1044">
        <v>0</v>
      </c>
      <c r="U25" s="1044">
        <v>0</v>
      </c>
      <c r="V25" s="1044">
        <v>1978756.0189999999</v>
      </c>
      <c r="W25" s="1044">
        <v>0</v>
      </c>
      <c r="X25" s="1044">
        <v>0</v>
      </c>
      <c r="Y25" s="1047">
        <v>3093372.6926199999</v>
      </c>
      <c r="Z25" s="1044">
        <v>0</v>
      </c>
      <c r="AA25" s="1047">
        <v>3093372.6926199999</v>
      </c>
    </row>
    <row r="27" spans="1:28">
      <c r="J27" s="77"/>
    </row>
    <row r="28" spans="1:28">
      <c r="J28" s="77"/>
    </row>
    <row r="29" spans="1:28">
      <c r="J29" s="77"/>
    </row>
    <row r="30" spans="1:28">
      <c r="J30" s="77"/>
    </row>
    <row r="31" spans="1:28">
      <c r="J31" s="77"/>
    </row>
    <row r="32" spans="1:28">
      <c r="J32" s="77"/>
    </row>
    <row r="33" spans="10:10">
      <c r="J33" s="77"/>
    </row>
    <row r="34" spans="10:10">
      <c r="J34" s="77"/>
    </row>
    <row r="35" spans="10:10">
      <c r="J35" s="77"/>
    </row>
    <row r="36" spans="10:10">
      <c r="J36" s="77"/>
    </row>
    <row r="37" spans="10:10">
      <c r="J37" s="77"/>
    </row>
    <row r="38" spans="10:10">
      <c r="J38" s="77"/>
    </row>
    <row r="39" spans="10:10">
      <c r="J39" s="77"/>
    </row>
    <row r="40" spans="10:10">
      <c r="J40" s="77"/>
    </row>
    <row r="41" spans="10:10">
      <c r="J41" s="77"/>
    </row>
    <row r="42" spans="10:10">
      <c r="J42" s="77"/>
    </row>
    <row r="43" spans="10:10">
      <c r="J43" s="77"/>
    </row>
    <row r="44" spans="10:10">
      <c r="J44" s="77"/>
    </row>
    <row r="45" spans="10:10">
      <c r="J45" s="77"/>
    </row>
  </sheetData>
  <mergeCells count="8">
    <mergeCell ref="A1:K1"/>
    <mergeCell ref="A2:K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7" orientation="landscape" horizontalDpi="200" verticalDpi="200" r:id="rId1"/>
  <headerFooter alignWithMargins="0">
    <oddFooter>&amp;C&amp;16 31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0.79998168889431442"/>
    <pageSetUpPr fitToPage="1"/>
  </sheetPr>
  <dimension ref="A1:AD45"/>
  <sheetViews>
    <sheetView view="pageBreakPreview" zoomScale="55" zoomScaleNormal="85" zoomScaleSheetLayoutView="55" workbookViewId="0">
      <pane xSplit="2" ySplit="5" topLeftCell="C6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4"/>
  <cols>
    <col min="1" max="1" width="36.42578125" style="151" customWidth="1"/>
    <col min="2" max="2" width="32.85546875" style="151" hidden="1" customWidth="1"/>
    <col min="3" max="3" width="14.42578125" style="151" customWidth="1"/>
    <col min="4" max="4" width="16.7109375" style="151" bestFit="1" customWidth="1"/>
    <col min="5" max="5" width="11.5703125" style="151" customWidth="1"/>
    <col min="6" max="6" width="15.28515625" style="151" customWidth="1"/>
    <col min="7" max="7" width="13.7109375" style="151" customWidth="1"/>
    <col min="8" max="8" width="13.7109375" style="658" customWidth="1"/>
    <col min="9" max="9" width="13.7109375" style="151" customWidth="1"/>
    <col min="10" max="10" width="15" style="658" bestFit="1" customWidth="1"/>
    <col min="11" max="13" width="13.7109375" style="151" customWidth="1"/>
    <col min="14" max="15" width="15.28515625" style="151" customWidth="1"/>
    <col min="16" max="16" width="13.7109375" style="151" customWidth="1"/>
    <col min="17" max="17" width="13.42578125" style="151" bestFit="1" customWidth="1"/>
    <col min="18" max="18" width="14.7109375" style="151" customWidth="1"/>
    <col min="19" max="19" width="11.5703125" style="151" hidden="1" customWidth="1"/>
    <col min="20" max="21" width="13.7109375" style="151" customWidth="1"/>
    <col min="22" max="22" width="15.28515625" style="151" customWidth="1"/>
    <col min="23" max="23" width="16.5703125" style="151" customWidth="1"/>
    <col min="24" max="24" width="15.28515625" style="151" customWidth="1"/>
    <col min="25" max="25" width="17" style="151" customWidth="1"/>
    <col min="26" max="26" width="11.5703125" style="151" customWidth="1"/>
    <col min="27" max="27" width="17" style="151" customWidth="1"/>
    <col min="28" max="28" width="9" style="151"/>
    <col min="29" max="29" width="10.140625" style="151" bestFit="1" customWidth="1"/>
    <col min="30" max="16384" width="9" style="151"/>
  </cols>
  <sheetData>
    <row r="1" spans="1:30" s="1053" customFormat="1" ht="36.75">
      <c r="A1" s="1845" t="s">
        <v>827</v>
      </c>
      <c r="B1" s="1845"/>
      <c r="C1" s="1845"/>
      <c r="D1" s="1845"/>
      <c r="E1" s="1845"/>
      <c r="F1" s="1845"/>
      <c r="G1" s="1845"/>
      <c r="H1" s="1052"/>
      <c r="J1" s="1052"/>
    </row>
    <row r="2" spans="1:30" s="1053" customFormat="1" ht="36.75">
      <c r="A2" s="1845" t="s">
        <v>888</v>
      </c>
      <c r="B2" s="1845"/>
      <c r="C2" s="1845"/>
      <c r="D2" s="1845"/>
      <c r="E2" s="1845"/>
      <c r="F2" s="1845"/>
      <c r="G2" s="1845"/>
      <c r="H2" s="1052"/>
      <c r="J2" s="1052"/>
    </row>
    <row r="3" spans="1:30">
      <c r="A3" s="730"/>
      <c r="B3" s="730"/>
      <c r="C3" s="77"/>
      <c r="D3" s="77"/>
      <c r="E3" s="77"/>
      <c r="F3" s="77"/>
      <c r="G3" s="77"/>
      <c r="H3" s="648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815" t="s">
        <v>497</v>
      </c>
      <c r="Z3" s="1815"/>
      <c r="AA3" s="1815"/>
    </row>
    <row r="4" spans="1:30" ht="33.75" customHeight="1">
      <c r="A4" s="1846" t="s">
        <v>0</v>
      </c>
      <c r="B4" s="1847"/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30" ht="33.75" customHeight="1">
      <c r="A5" s="1848"/>
      <c r="B5" s="1849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677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30" s="864" customFormat="1" ht="51" customHeight="1">
      <c r="A6" s="831" t="s">
        <v>366</v>
      </c>
      <c r="B6" s="832" t="s">
        <v>370</v>
      </c>
      <c r="C6" s="434"/>
      <c r="D6" s="434"/>
      <c r="E6" s="434"/>
      <c r="F6" s="434"/>
      <c r="G6" s="434"/>
      <c r="H6" s="678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659"/>
      <c r="Z6" s="434"/>
      <c r="AA6" s="659"/>
    </row>
    <row r="7" spans="1:30" s="864" customFormat="1" ht="51" customHeight="1">
      <c r="A7" s="222" t="s">
        <v>371</v>
      </c>
      <c r="B7" s="545" t="s">
        <v>372</v>
      </c>
      <c r="C7" s="433">
        <v>34983.252999999997</v>
      </c>
      <c r="D7" s="433">
        <v>3126876.94679</v>
      </c>
      <c r="E7" s="1043">
        <v>0</v>
      </c>
      <c r="F7" s="433">
        <v>152651.93372999999</v>
      </c>
      <c r="G7" s="433">
        <v>44308.754000000001</v>
      </c>
      <c r="H7" s="1049">
        <v>0</v>
      </c>
      <c r="I7" s="433">
        <v>432.06338</v>
      </c>
      <c r="J7" s="433">
        <v>119558.18488</v>
      </c>
      <c r="K7" s="433">
        <v>16266.88276</v>
      </c>
      <c r="L7" s="433">
        <v>19103.39402</v>
      </c>
      <c r="M7" s="433">
        <v>1400.155</v>
      </c>
      <c r="N7" s="433">
        <v>412807.41</v>
      </c>
      <c r="O7" s="433">
        <v>170475.40727000003</v>
      </c>
      <c r="P7" s="433">
        <v>15403.905000000001</v>
      </c>
      <c r="Q7" s="433">
        <v>16690.609</v>
      </c>
      <c r="R7" s="1043">
        <v>0</v>
      </c>
      <c r="S7" s="1043"/>
      <c r="T7" s="433">
        <v>32733.170999999998</v>
      </c>
      <c r="U7" s="433">
        <v>54176.399760000008</v>
      </c>
      <c r="V7" s="433">
        <v>262438.25</v>
      </c>
      <c r="W7" s="433">
        <v>30814.781999999999</v>
      </c>
      <c r="X7" s="433">
        <v>10889.642</v>
      </c>
      <c r="Y7" s="660">
        <v>4522011.1435900005</v>
      </c>
      <c r="Z7" s="1043">
        <v>0</v>
      </c>
      <c r="AA7" s="660">
        <v>4522011.1435900005</v>
      </c>
    </row>
    <row r="8" spans="1:30" s="729" customFormat="1" ht="51" customHeight="1">
      <c r="A8" s="222" t="s">
        <v>373</v>
      </c>
      <c r="B8" s="545" t="s">
        <v>374</v>
      </c>
      <c r="C8" s="1043">
        <v>0</v>
      </c>
      <c r="D8" s="1043">
        <v>0</v>
      </c>
      <c r="E8" s="1043">
        <v>0</v>
      </c>
      <c r="F8" s="1043">
        <v>0</v>
      </c>
      <c r="G8" s="1043">
        <v>0</v>
      </c>
      <c r="H8" s="1049">
        <v>0</v>
      </c>
      <c r="I8" s="1043">
        <v>0</v>
      </c>
      <c r="J8" s="1043">
        <v>0</v>
      </c>
      <c r="K8" s="1043">
        <v>0</v>
      </c>
      <c r="L8" s="1043">
        <v>0</v>
      </c>
      <c r="M8" s="1043">
        <v>0</v>
      </c>
      <c r="N8" s="1043">
        <v>0</v>
      </c>
      <c r="O8" s="1043">
        <v>0</v>
      </c>
      <c r="P8" s="1043">
        <v>0</v>
      </c>
      <c r="Q8" s="1043">
        <v>0</v>
      </c>
      <c r="R8" s="1043">
        <v>0</v>
      </c>
      <c r="S8" s="1043"/>
      <c r="T8" s="1043">
        <v>0</v>
      </c>
      <c r="U8" s="1043">
        <v>0</v>
      </c>
      <c r="V8" s="1043">
        <v>0</v>
      </c>
      <c r="W8" s="1043">
        <v>0</v>
      </c>
      <c r="X8" s="1043">
        <v>0</v>
      </c>
      <c r="Y8" s="660">
        <v>0</v>
      </c>
      <c r="Z8" s="1043">
        <v>0</v>
      </c>
      <c r="AA8" s="660">
        <v>0</v>
      </c>
      <c r="AC8" s="864"/>
      <c r="AD8" s="864"/>
    </row>
    <row r="9" spans="1:30" s="729" customFormat="1" ht="51" customHeight="1">
      <c r="A9" s="222" t="s">
        <v>375</v>
      </c>
      <c r="B9" s="545" t="s">
        <v>376</v>
      </c>
      <c r="C9" s="433">
        <v>102.01746</v>
      </c>
      <c r="D9" s="433">
        <v>158244.19654</v>
      </c>
      <c r="E9" s="1043">
        <v>0</v>
      </c>
      <c r="F9" s="433">
        <v>7102.5402999999997</v>
      </c>
      <c r="G9" s="1043">
        <v>0</v>
      </c>
      <c r="H9" s="1049">
        <v>0</v>
      </c>
      <c r="I9" s="433">
        <v>135.35219000000001</v>
      </c>
      <c r="J9" s="433">
        <v>3261.3577</v>
      </c>
      <c r="K9" s="1043">
        <v>1.5680000000000001</v>
      </c>
      <c r="L9" s="600">
        <v>23.222169999999998</v>
      </c>
      <c r="M9" s="1043">
        <v>0</v>
      </c>
      <c r="N9" s="433">
        <v>13013.058150000001</v>
      </c>
      <c r="O9" s="433">
        <v>8026.9217699999999</v>
      </c>
      <c r="P9" s="433">
        <v>764.73554000000001</v>
      </c>
      <c r="Q9" s="433">
        <v>2835.93442</v>
      </c>
      <c r="R9" s="1043">
        <v>0</v>
      </c>
      <c r="S9" s="1043"/>
      <c r="T9" s="433">
        <v>21245.953730000001</v>
      </c>
      <c r="U9" s="433">
        <v>0</v>
      </c>
      <c r="V9" s="1043">
        <v>0</v>
      </c>
      <c r="W9" s="433">
        <v>1380.6482100000001</v>
      </c>
      <c r="X9" s="433">
        <v>607.38571000000013</v>
      </c>
      <c r="Y9" s="660">
        <v>216744.89189</v>
      </c>
      <c r="Z9" s="1043">
        <v>0</v>
      </c>
      <c r="AA9" s="660">
        <v>216744.89189</v>
      </c>
      <c r="AC9" s="864"/>
      <c r="AD9" s="864"/>
    </row>
    <row r="10" spans="1:30" s="729" customFormat="1" ht="51" customHeight="1">
      <c r="A10" s="222" t="s">
        <v>377</v>
      </c>
      <c r="B10" s="545" t="s">
        <v>378</v>
      </c>
      <c r="C10" s="435">
        <v>34881.235540000001</v>
      </c>
      <c r="D10" s="435">
        <v>2968632.75025</v>
      </c>
      <c r="E10" s="1044">
        <v>0</v>
      </c>
      <c r="F10" s="435">
        <v>145549.39343</v>
      </c>
      <c r="G10" s="435">
        <v>44308.754000000001</v>
      </c>
      <c r="H10" s="1050">
        <v>0</v>
      </c>
      <c r="I10" s="435">
        <v>296.71118999999999</v>
      </c>
      <c r="J10" s="435">
        <v>116296.82718000001</v>
      </c>
      <c r="K10" s="435">
        <v>16265.314759999999</v>
      </c>
      <c r="L10" s="435">
        <v>19080.171850000002</v>
      </c>
      <c r="M10" s="435">
        <v>1400.155</v>
      </c>
      <c r="N10" s="435">
        <v>399794.35185000004</v>
      </c>
      <c r="O10" s="435">
        <v>162448.48550000001</v>
      </c>
      <c r="P10" s="435">
        <v>14639.169460000001</v>
      </c>
      <c r="Q10" s="435">
        <v>13854.674580000001</v>
      </c>
      <c r="R10" s="1044">
        <v>0</v>
      </c>
      <c r="S10" s="1044"/>
      <c r="T10" s="647">
        <v>11487.217269999999</v>
      </c>
      <c r="U10" s="435">
        <v>54176.399760000008</v>
      </c>
      <c r="V10" s="435">
        <v>262438.25</v>
      </c>
      <c r="W10" s="435">
        <v>29434.13379</v>
      </c>
      <c r="X10" s="435">
        <v>10282.256289999999</v>
      </c>
      <c r="Y10" s="661">
        <v>4305266.2516999999</v>
      </c>
      <c r="Z10" s="1044">
        <v>0</v>
      </c>
      <c r="AA10" s="661">
        <v>4305266.2516999999</v>
      </c>
      <c r="AC10" s="864"/>
      <c r="AD10" s="864"/>
    </row>
    <row r="11" spans="1:30" s="729" customFormat="1" ht="51" customHeight="1">
      <c r="A11" s="834" t="s">
        <v>367</v>
      </c>
      <c r="B11" s="832" t="s">
        <v>379</v>
      </c>
      <c r="C11" s="433"/>
      <c r="D11" s="433"/>
      <c r="E11" s="433"/>
      <c r="F11" s="433"/>
      <c r="G11" s="433"/>
      <c r="H11" s="679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662"/>
      <c r="Z11" s="433"/>
      <c r="AA11" s="662"/>
      <c r="AC11" s="864"/>
      <c r="AD11" s="864"/>
    </row>
    <row r="12" spans="1:30" s="729" customFormat="1" ht="51" customHeight="1">
      <c r="A12" s="222" t="s">
        <v>380</v>
      </c>
      <c r="B12" s="545" t="s">
        <v>372</v>
      </c>
      <c r="C12" s="1043">
        <v>0</v>
      </c>
      <c r="D12" s="1043">
        <v>0</v>
      </c>
      <c r="E12" s="1043">
        <v>0</v>
      </c>
      <c r="F12" s="1043">
        <v>0</v>
      </c>
      <c r="G12" s="1043">
        <v>0</v>
      </c>
      <c r="H12" s="1049">
        <v>254.76499999999999</v>
      </c>
      <c r="I12" s="1043">
        <v>0</v>
      </c>
      <c r="J12" s="1043">
        <v>0</v>
      </c>
      <c r="K12" s="1043">
        <v>0</v>
      </c>
      <c r="L12" s="1043">
        <v>0</v>
      </c>
      <c r="M12" s="1043">
        <v>0</v>
      </c>
      <c r="N12" s="1043">
        <v>0</v>
      </c>
      <c r="O12" s="1043">
        <v>0</v>
      </c>
      <c r="P12" s="1043">
        <v>0</v>
      </c>
      <c r="Q12" s="1043">
        <v>0</v>
      </c>
      <c r="R12" s="1043">
        <v>0</v>
      </c>
      <c r="S12" s="1043"/>
      <c r="T12" s="1043">
        <v>0</v>
      </c>
      <c r="U12" s="1043">
        <v>0</v>
      </c>
      <c r="V12" s="1043">
        <v>0</v>
      </c>
      <c r="W12" s="1043">
        <v>45105.54</v>
      </c>
      <c r="X12" s="1043">
        <v>0</v>
      </c>
      <c r="Y12" s="1046">
        <v>45360.305</v>
      </c>
      <c r="Z12" s="1043">
        <v>0</v>
      </c>
      <c r="AA12" s="1046">
        <v>45360.305</v>
      </c>
      <c r="AC12" s="864"/>
      <c r="AD12" s="864"/>
    </row>
    <row r="13" spans="1:30" s="729" customFormat="1" ht="51" customHeight="1">
      <c r="A13" s="222" t="s">
        <v>381</v>
      </c>
      <c r="B13" s="545" t="s">
        <v>374</v>
      </c>
      <c r="C13" s="1043">
        <v>0</v>
      </c>
      <c r="D13" s="1043">
        <v>0</v>
      </c>
      <c r="E13" s="1043">
        <v>0</v>
      </c>
      <c r="F13" s="1043">
        <v>0</v>
      </c>
      <c r="G13" s="1043">
        <v>0</v>
      </c>
      <c r="H13" s="1049">
        <v>0</v>
      </c>
      <c r="I13" s="1043">
        <v>0</v>
      </c>
      <c r="J13" s="1043">
        <v>0</v>
      </c>
      <c r="K13" s="1043">
        <v>0</v>
      </c>
      <c r="L13" s="1043">
        <v>0</v>
      </c>
      <c r="M13" s="1043">
        <v>0</v>
      </c>
      <c r="N13" s="1043">
        <v>0</v>
      </c>
      <c r="O13" s="1043">
        <v>0</v>
      </c>
      <c r="P13" s="1043">
        <v>0</v>
      </c>
      <c r="Q13" s="1043">
        <v>0</v>
      </c>
      <c r="R13" s="1043">
        <v>0</v>
      </c>
      <c r="S13" s="1043"/>
      <c r="T13" s="1043">
        <v>0</v>
      </c>
      <c r="U13" s="1043">
        <v>0</v>
      </c>
      <c r="V13" s="1043">
        <v>0</v>
      </c>
      <c r="W13" s="1043">
        <v>0</v>
      </c>
      <c r="X13" s="1043">
        <v>0</v>
      </c>
      <c r="Y13" s="1046">
        <v>0</v>
      </c>
      <c r="Z13" s="1043">
        <v>0</v>
      </c>
      <c r="AA13" s="1046">
        <v>0</v>
      </c>
      <c r="AC13" s="864"/>
      <c r="AD13" s="864"/>
    </row>
    <row r="14" spans="1:30" s="729" customFormat="1" ht="51" customHeight="1">
      <c r="A14" s="222" t="s">
        <v>382</v>
      </c>
      <c r="B14" s="545" t="s">
        <v>376</v>
      </c>
      <c r="C14" s="1043">
        <v>0</v>
      </c>
      <c r="D14" s="1043">
        <v>0</v>
      </c>
      <c r="E14" s="1043">
        <v>0</v>
      </c>
      <c r="F14" s="1043">
        <v>0</v>
      </c>
      <c r="G14" s="1043">
        <v>0</v>
      </c>
      <c r="H14" s="1049">
        <v>0</v>
      </c>
      <c r="I14" s="1043">
        <v>0</v>
      </c>
      <c r="J14" s="1043">
        <v>0</v>
      </c>
      <c r="K14" s="1043">
        <v>0</v>
      </c>
      <c r="L14" s="1043">
        <v>0</v>
      </c>
      <c r="M14" s="1043">
        <v>0</v>
      </c>
      <c r="N14" s="1043">
        <v>0</v>
      </c>
      <c r="O14" s="1043">
        <v>0</v>
      </c>
      <c r="P14" s="1043">
        <v>0</v>
      </c>
      <c r="Q14" s="1043">
        <v>0</v>
      </c>
      <c r="R14" s="1043">
        <v>0</v>
      </c>
      <c r="S14" s="1043"/>
      <c r="T14" s="1043">
        <v>0</v>
      </c>
      <c r="U14" s="1043">
        <v>0</v>
      </c>
      <c r="V14" s="1043">
        <v>0</v>
      </c>
      <c r="W14" s="1043">
        <v>1940.9582399999999</v>
      </c>
      <c r="X14" s="1043">
        <v>0</v>
      </c>
      <c r="Y14" s="1046">
        <v>1940.9582399999999</v>
      </c>
      <c r="Z14" s="1043">
        <v>0</v>
      </c>
      <c r="AA14" s="1046">
        <v>1940.9582399999999</v>
      </c>
      <c r="AC14" s="864"/>
      <c r="AD14" s="864"/>
    </row>
    <row r="15" spans="1:30" s="729" customFormat="1" ht="51" customHeight="1">
      <c r="A15" s="222" t="s">
        <v>383</v>
      </c>
      <c r="B15" s="545" t="s">
        <v>378</v>
      </c>
      <c r="C15" s="1044">
        <v>0</v>
      </c>
      <c r="D15" s="1044">
        <v>0</v>
      </c>
      <c r="E15" s="1044">
        <v>0</v>
      </c>
      <c r="F15" s="1044">
        <v>0</v>
      </c>
      <c r="G15" s="1044">
        <v>0</v>
      </c>
      <c r="H15" s="1050">
        <v>254.76499999999999</v>
      </c>
      <c r="I15" s="1044">
        <v>0</v>
      </c>
      <c r="J15" s="1044">
        <v>0</v>
      </c>
      <c r="K15" s="1044">
        <v>0</v>
      </c>
      <c r="L15" s="1044">
        <v>0</v>
      </c>
      <c r="M15" s="1044">
        <v>0</v>
      </c>
      <c r="N15" s="1044">
        <v>0</v>
      </c>
      <c r="O15" s="1044">
        <v>0</v>
      </c>
      <c r="P15" s="1044">
        <v>0</v>
      </c>
      <c r="Q15" s="1044">
        <v>0</v>
      </c>
      <c r="R15" s="1044">
        <v>0</v>
      </c>
      <c r="S15" s="1044"/>
      <c r="T15" s="1044">
        <v>0</v>
      </c>
      <c r="U15" s="1044">
        <v>0</v>
      </c>
      <c r="V15" s="1044">
        <v>0</v>
      </c>
      <c r="W15" s="1051">
        <v>43164.581760000001</v>
      </c>
      <c r="X15" s="1044">
        <v>0</v>
      </c>
      <c r="Y15" s="1047">
        <v>43419.34676</v>
      </c>
      <c r="Z15" s="1044">
        <v>0</v>
      </c>
      <c r="AA15" s="1047">
        <v>43419.34676</v>
      </c>
      <c r="AC15" s="864"/>
      <c r="AD15" s="864"/>
    </row>
    <row r="16" spans="1:30" s="729" customFormat="1" ht="51" customHeight="1">
      <c r="A16" s="834" t="s">
        <v>368</v>
      </c>
      <c r="B16" s="832" t="s">
        <v>384</v>
      </c>
      <c r="C16" s="433"/>
      <c r="D16" s="433"/>
      <c r="E16" s="433"/>
      <c r="F16" s="433"/>
      <c r="G16" s="433"/>
      <c r="H16" s="679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662"/>
      <c r="Z16" s="433"/>
      <c r="AA16" s="662"/>
      <c r="AC16" s="864"/>
      <c r="AD16" s="864"/>
    </row>
    <row r="17" spans="1:30" s="729" customFormat="1" ht="51" customHeight="1">
      <c r="A17" s="222" t="s">
        <v>385</v>
      </c>
      <c r="B17" s="545" t="s">
        <v>372</v>
      </c>
      <c r="C17" s="1043">
        <v>0</v>
      </c>
      <c r="D17" s="1043">
        <v>0</v>
      </c>
      <c r="E17" s="1043">
        <v>0</v>
      </c>
      <c r="F17" s="1043">
        <v>0</v>
      </c>
      <c r="G17" s="1043">
        <v>0</v>
      </c>
      <c r="H17" s="1049">
        <v>0</v>
      </c>
      <c r="I17" s="1043">
        <v>0</v>
      </c>
      <c r="J17" s="1043">
        <v>0</v>
      </c>
      <c r="K17" s="1043">
        <v>0</v>
      </c>
      <c r="L17" s="1043">
        <v>0</v>
      </c>
      <c r="M17" s="1043">
        <v>0</v>
      </c>
      <c r="N17" s="1043">
        <v>0</v>
      </c>
      <c r="O17" s="1043">
        <v>0</v>
      </c>
      <c r="P17" s="1043">
        <v>0</v>
      </c>
      <c r="Q17" s="1043">
        <v>0</v>
      </c>
      <c r="R17" s="1043">
        <v>0</v>
      </c>
      <c r="S17" s="1043"/>
      <c r="T17" s="1043">
        <v>0</v>
      </c>
      <c r="U17" s="1043">
        <v>0</v>
      </c>
      <c r="V17" s="1043">
        <v>0</v>
      </c>
      <c r="W17" s="1043">
        <v>0</v>
      </c>
      <c r="X17" s="1043">
        <v>0</v>
      </c>
      <c r="Y17" s="660">
        <v>0</v>
      </c>
      <c r="Z17" s="1043">
        <v>0</v>
      </c>
      <c r="AA17" s="660">
        <v>0</v>
      </c>
      <c r="AC17" s="864"/>
      <c r="AD17" s="864"/>
    </row>
    <row r="18" spans="1:30" s="729" customFormat="1" ht="51" customHeight="1">
      <c r="A18" s="222" t="s">
        <v>386</v>
      </c>
      <c r="B18" s="545" t="s">
        <v>374</v>
      </c>
      <c r="C18" s="1043">
        <v>0</v>
      </c>
      <c r="D18" s="1043">
        <v>0</v>
      </c>
      <c r="E18" s="1043">
        <v>0</v>
      </c>
      <c r="F18" s="1043">
        <v>0</v>
      </c>
      <c r="G18" s="1043">
        <v>0</v>
      </c>
      <c r="H18" s="1049">
        <v>0</v>
      </c>
      <c r="I18" s="1043">
        <v>0</v>
      </c>
      <c r="J18" s="1043">
        <v>0</v>
      </c>
      <c r="K18" s="1043">
        <v>0</v>
      </c>
      <c r="L18" s="1043">
        <v>0</v>
      </c>
      <c r="M18" s="1043">
        <v>0</v>
      </c>
      <c r="N18" s="1043">
        <v>0</v>
      </c>
      <c r="O18" s="1043">
        <v>0</v>
      </c>
      <c r="P18" s="1043">
        <v>0</v>
      </c>
      <c r="Q18" s="1043">
        <v>0</v>
      </c>
      <c r="R18" s="1043">
        <v>0</v>
      </c>
      <c r="S18" s="1043"/>
      <c r="T18" s="1043">
        <v>0</v>
      </c>
      <c r="U18" s="1043">
        <v>0</v>
      </c>
      <c r="V18" s="1043">
        <v>0</v>
      </c>
      <c r="W18" s="1043">
        <v>0</v>
      </c>
      <c r="X18" s="1043">
        <v>0</v>
      </c>
      <c r="Y18" s="660">
        <v>0</v>
      </c>
      <c r="Z18" s="1043">
        <v>0</v>
      </c>
      <c r="AA18" s="660">
        <v>0</v>
      </c>
      <c r="AC18" s="864"/>
      <c r="AD18" s="864"/>
    </row>
    <row r="19" spans="1:30" s="729" customFormat="1" ht="51" customHeight="1">
      <c r="A19" s="222" t="s">
        <v>387</v>
      </c>
      <c r="B19" s="545" t="s">
        <v>376</v>
      </c>
      <c r="C19" s="1043">
        <v>0</v>
      </c>
      <c r="D19" s="1043">
        <v>0</v>
      </c>
      <c r="E19" s="1043">
        <v>0</v>
      </c>
      <c r="F19" s="1043">
        <v>0</v>
      </c>
      <c r="G19" s="1043">
        <v>0</v>
      </c>
      <c r="H19" s="1049">
        <v>0</v>
      </c>
      <c r="I19" s="1043">
        <v>0</v>
      </c>
      <c r="J19" s="1043">
        <v>0</v>
      </c>
      <c r="K19" s="1043">
        <v>0</v>
      </c>
      <c r="L19" s="1043">
        <v>0</v>
      </c>
      <c r="M19" s="1043">
        <v>0</v>
      </c>
      <c r="N19" s="1043">
        <v>0</v>
      </c>
      <c r="O19" s="1043">
        <v>0</v>
      </c>
      <c r="P19" s="1043">
        <v>0</v>
      </c>
      <c r="Q19" s="1043">
        <v>0</v>
      </c>
      <c r="R19" s="1043">
        <v>0</v>
      </c>
      <c r="S19" s="1043"/>
      <c r="T19" s="1043">
        <v>0</v>
      </c>
      <c r="U19" s="1043">
        <v>0</v>
      </c>
      <c r="V19" s="1043">
        <v>0</v>
      </c>
      <c r="W19" s="1043">
        <v>0</v>
      </c>
      <c r="X19" s="1043">
        <v>0</v>
      </c>
      <c r="Y19" s="660">
        <v>0</v>
      </c>
      <c r="Z19" s="1043">
        <v>0</v>
      </c>
      <c r="AA19" s="660">
        <v>0</v>
      </c>
      <c r="AC19" s="864"/>
      <c r="AD19" s="864"/>
    </row>
    <row r="20" spans="1:30" s="729" customFormat="1" ht="51" customHeight="1">
      <c r="A20" s="222" t="s">
        <v>388</v>
      </c>
      <c r="B20" s="545" t="s">
        <v>378</v>
      </c>
      <c r="C20" s="1044">
        <v>0</v>
      </c>
      <c r="D20" s="1044">
        <v>0</v>
      </c>
      <c r="E20" s="1044">
        <v>0</v>
      </c>
      <c r="F20" s="1044">
        <v>0</v>
      </c>
      <c r="G20" s="1044">
        <v>0</v>
      </c>
      <c r="H20" s="1050">
        <v>0</v>
      </c>
      <c r="I20" s="1044">
        <v>0</v>
      </c>
      <c r="J20" s="1044">
        <v>0</v>
      </c>
      <c r="K20" s="1044">
        <v>0</v>
      </c>
      <c r="L20" s="1044">
        <v>0</v>
      </c>
      <c r="M20" s="1044">
        <v>0</v>
      </c>
      <c r="N20" s="1044">
        <v>0</v>
      </c>
      <c r="O20" s="1044">
        <v>0</v>
      </c>
      <c r="P20" s="1044">
        <v>0</v>
      </c>
      <c r="Q20" s="1044">
        <v>0</v>
      </c>
      <c r="R20" s="1044">
        <v>0</v>
      </c>
      <c r="S20" s="1044"/>
      <c r="T20" s="1044">
        <v>0</v>
      </c>
      <c r="U20" s="1044">
        <v>0</v>
      </c>
      <c r="V20" s="1044">
        <v>0</v>
      </c>
      <c r="W20" s="1044">
        <v>0</v>
      </c>
      <c r="X20" s="1044">
        <v>0</v>
      </c>
      <c r="Y20" s="661">
        <v>0</v>
      </c>
      <c r="Z20" s="435">
        <v>0</v>
      </c>
      <c r="AA20" s="661">
        <v>0</v>
      </c>
      <c r="AC20" s="864"/>
      <c r="AD20" s="864"/>
    </row>
    <row r="21" spans="1:30" s="729" customFormat="1" ht="51" customHeight="1">
      <c r="A21" s="834" t="s">
        <v>389</v>
      </c>
      <c r="B21" s="832" t="s">
        <v>390</v>
      </c>
      <c r="C21" s="433"/>
      <c r="D21" s="433"/>
      <c r="E21" s="433"/>
      <c r="F21" s="433"/>
      <c r="G21" s="433"/>
      <c r="H21" s="679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662"/>
      <c r="Z21" s="433"/>
      <c r="AA21" s="662"/>
    </row>
    <row r="22" spans="1:30" s="729" customFormat="1" ht="51" customHeight="1">
      <c r="A22" s="222" t="s">
        <v>391</v>
      </c>
      <c r="B22" s="545" t="s">
        <v>372</v>
      </c>
      <c r="C22" s="433">
        <v>34983.252999999997</v>
      </c>
      <c r="D22" s="433">
        <v>3126876.94679</v>
      </c>
      <c r="E22" s="1043">
        <v>0</v>
      </c>
      <c r="F22" s="433">
        <v>152651.93372999999</v>
      </c>
      <c r="G22" s="433">
        <v>44308.754000000001</v>
      </c>
      <c r="H22" s="679">
        <v>254.76499999999999</v>
      </c>
      <c r="I22" s="433">
        <v>432.06338</v>
      </c>
      <c r="J22" s="433">
        <v>119558.18488</v>
      </c>
      <c r="K22" s="433">
        <v>16266.88276</v>
      </c>
      <c r="L22" s="433">
        <v>19103.39402</v>
      </c>
      <c r="M22" s="433">
        <v>1400.155</v>
      </c>
      <c r="N22" s="433">
        <v>412807.41</v>
      </c>
      <c r="O22" s="433">
        <v>170475.40727000003</v>
      </c>
      <c r="P22" s="433">
        <v>15403.905000000001</v>
      </c>
      <c r="Q22" s="433">
        <v>16690.609</v>
      </c>
      <c r="R22" s="1043">
        <v>0</v>
      </c>
      <c r="S22" s="1043">
        <v>0</v>
      </c>
      <c r="T22" s="433">
        <v>32733.170999999998</v>
      </c>
      <c r="U22" s="433">
        <v>54176.399760000008</v>
      </c>
      <c r="V22" s="433">
        <v>262438.25</v>
      </c>
      <c r="W22" s="433">
        <v>75920.322</v>
      </c>
      <c r="X22" s="433">
        <v>10889.642</v>
      </c>
      <c r="Y22" s="660">
        <v>4567371.4485900002</v>
      </c>
      <c r="Z22" s="1043">
        <v>0</v>
      </c>
      <c r="AA22" s="660">
        <v>4567371.4485900002</v>
      </c>
    </row>
    <row r="23" spans="1:30" s="729" customFormat="1" ht="51" customHeight="1">
      <c r="A23" s="222" t="s">
        <v>392</v>
      </c>
      <c r="B23" s="545" t="s">
        <v>374</v>
      </c>
      <c r="C23" s="1043">
        <v>0</v>
      </c>
      <c r="D23" s="1043">
        <v>0</v>
      </c>
      <c r="E23" s="1043">
        <v>0</v>
      </c>
      <c r="F23" s="1043">
        <v>0</v>
      </c>
      <c r="G23" s="1043">
        <v>0</v>
      </c>
      <c r="H23" s="1049">
        <v>0</v>
      </c>
      <c r="I23" s="1043">
        <v>0</v>
      </c>
      <c r="J23" s="1043">
        <v>0</v>
      </c>
      <c r="K23" s="1043">
        <v>0</v>
      </c>
      <c r="L23" s="1043">
        <v>0</v>
      </c>
      <c r="M23" s="1043">
        <v>0</v>
      </c>
      <c r="N23" s="1043">
        <v>0</v>
      </c>
      <c r="O23" s="1043">
        <v>0</v>
      </c>
      <c r="P23" s="1043">
        <v>0</v>
      </c>
      <c r="Q23" s="1043">
        <v>0</v>
      </c>
      <c r="R23" s="1043">
        <v>0</v>
      </c>
      <c r="S23" s="1043">
        <v>0</v>
      </c>
      <c r="T23" s="1043">
        <v>0</v>
      </c>
      <c r="U23" s="1043">
        <v>0</v>
      </c>
      <c r="V23" s="1043">
        <v>0</v>
      </c>
      <c r="W23" s="1043">
        <v>0</v>
      </c>
      <c r="X23" s="1043">
        <v>0</v>
      </c>
      <c r="Y23" s="660">
        <v>0</v>
      </c>
      <c r="Z23" s="1043">
        <v>0</v>
      </c>
      <c r="AA23" s="660">
        <v>0</v>
      </c>
    </row>
    <row r="24" spans="1:30" s="864" customFormat="1" ht="51" customHeight="1">
      <c r="A24" s="222" t="s">
        <v>393</v>
      </c>
      <c r="B24" s="545" t="s">
        <v>376</v>
      </c>
      <c r="C24" s="433">
        <v>102.01746</v>
      </c>
      <c r="D24" s="433">
        <v>158244.19654</v>
      </c>
      <c r="E24" s="1043">
        <v>0</v>
      </c>
      <c r="F24" s="433">
        <v>7102.5402999999997</v>
      </c>
      <c r="G24" s="1043">
        <v>0</v>
      </c>
      <c r="H24" s="1049">
        <v>0</v>
      </c>
      <c r="I24" s="433">
        <v>135.35219000000001</v>
      </c>
      <c r="J24" s="433">
        <v>3261.3577</v>
      </c>
      <c r="K24" s="1043">
        <v>1.5680000000000001</v>
      </c>
      <c r="L24" s="433">
        <v>23.222169999999998</v>
      </c>
      <c r="M24" s="433">
        <v>0</v>
      </c>
      <c r="N24" s="433">
        <v>13013.058150000001</v>
      </c>
      <c r="O24" s="433">
        <v>8026.9217699999999</v>
      </c>
      <c r="P24" s="433">
        <v>764.73554000000001</v>
      </c>
      <c r="Q24" s="433">
        <v>2835.93442</v>
      </c>
      <c r="R24" s="1043">
        <v>0</v>
      </c>
      <c r="S24" s="1043">
        <v>0</v>
      </c>
      <c r="T24" s="433">
        <v>21245.953730000001</v>
      </c>
      <c r="U24" s="1043">
        <v>0</v>
      </c>
      <c r="V24" s="1043">
        <v>0</v>
      </c>
      <c r="W24" s="433">
        <v>3321.6064500000002</v>
      </c>
      <c r="X24" s="433">
        <v>607.38571000000013</v>
      </c>
      <c r="Y24" s="660">
        <v>218685.85012999998</v>
      </c>
      <c r="Z24" s="1043">
        <v>0</v>
      </c>
      <c r="AA24" s="660">
        <v>218685.85012999998</v>
      </c>
    </row>
    <row r="25" spans="1:30" s="864" customFormat="1" ht="51" customHeight="1">
      <c r="A25" s="835" t="s">
        <v>394</v>
      </c>
      <c r="B25" s="594" t="s">
        <v>378</v>
      </c>
      <c r="C25" s="435">
        <v>34881.235539999994</v>
      </c>
      <c r="D25" s="435">
        <v>2968632.75025</v>
      </c>
      <c r="E25" s="1044">
        <v>0</v>
      </c>
      <c r="F25" s="435">
        <v>145549.39343</v>
      </c>
      <c r="G25" s="435">
        <v>44308.754000000001</v>
      </c>
      <c r="H25" s="680">
        <v>254.76499999999999</v>
      </c>
      <c r="I25" s="435">
        <v>296.71118999999999</v>
      </c>
      <c r="J25" s="435">
        <v>116296.82718000001</v>
      </c>
      <c r="K25" s="435">
        <v>16265.314760000001</v>
      </c>
      <c r="L25" s="435">
        <v>19080.171849999999</v>
      </c>
      <c r="M25" s="435">
        <v>1400.155</v>
      </c>
      <c r="N25" s="435">
        <v>399794.35184999998</v>
      </c>
      <c r="O25" s="435">
        <v>162448.48550000004</v>
      </c>
      <c r="P25" s="435">
        <v>14639.169460000001</v>
      </c>
      <c r="Q25" s="435">
        <v>13854.674580000001</v>
      </c>
      <c r="R25" s="1044">
        <v>0</v>
      </c>
      <c r="S25" s="1044">
        <v>0</v>
      </c>
      <c r="T25" s="647">
        <v>11487.217269999997</v>
      </c>
      <c r="U25" s="435">
        <v>54176.399760000008</v>
      </c>
      <c r="V25" s="435">
        <v>262438.25</v>
      </c>
      <c r="W25" s="435">
        <v>72598.715549999994</v>
      </c>
      <c r="X25" s="435">
        <v>10282.256289999999</v>
      </c>
      <c r="Y25" s="661">
        <v>4348685.59846</v>
      </c>
      <c r="Z25" s="1044">
        <v>0</v>
      </c>
      <c r="AA25" s="661">
        <v>4348685.59846</v>
      </c>
    </row>
    <row r="27" spans="1:30">
      <c r="J27" s="151"/>
    </row>
    <row r="28" spans="1:30">
      <c r="J28" s="151"/>
    </row>
    <row r="29" spans="1:30">
      <c r="J29" s="151"/>
    </row>
    <row r="30" spans="1:30">
      <c r="J30" s="151"/>
    </row>
    <row r="31" spans="1:30">
      <c r="J31" s="151"/>
    </row>
    <row r="32" spans="1:30">
      <c r="J32" s="151"/>
    </row>
    <row r="33" spans="10:10">
      <c r="J33" s="151"/>
    </row>
    <row r="34" spans="10:10">
      <c r="J34" s="151"/>
    </row>
    <row r="35" spans="10:10">
      <c r="J35" s="151"/>
    </row>
    <row r="36" spans="10:10">
      <c r="J36" s="151"/>
    </row>
    <row r="37" spans="10:10">
      <c r="J37" s="151"/>
    </row>
    <row r="38" spans="10:10">
      <c r="J38" s="151"/>
    </row>
    <row r="39" spans="10:10">
      <c r="J39" s="151"/>
    </row>
    <row r="40" spans="10:10">
      <c r="J40" s="151"/>
    </row>
    <row r="41" spans="10:10">
      <c r="J41" s="151"/>
    </row>
    <row r="42" spans="10:10">
      <c r="J42" s="151"/>
    </row>
    <row r="43" spans="10:10">
      <c r="J43" s="151"/>
    </row>
    <row r="44" spans="10:10">
      <c r="J44" s="151"/>
    </row>
    <row r="45" spans="10:10">
      <c r="J45" s="151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6" orientation="landscape" horizontalDpi="200" verticalDpi="200" r:id="rId1"/>
  <headerFooter alignWithMargins="0">
    <oddFooter>&amp;C&amp;16 32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79998168889431442"/>
    <pageSetUpPr fitToPage="1"/>
  </sheetPr>
  <dimension ref="A1:AB25"/>
  <sheetViews>
    <sheetView zoomScale="60" zoomScaleNormal="60" zoomScaleSheetLayoutView="55" workbookViewId="0">
      <pane xSplit="2" ySplit="7" topLeftCell="C8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4"/>
  <cols>
    <col min="1" max="1" width="36.42578125" style="151" customWidth="1"/>
    <col min="2" max="2" width="32.85546875" style="151" hidden="1" customWidth="1"/>
    <col min="3" max="3" width="16.42578125" style="151" bestFit="1" customWidth="1"/>
    <col min="4" max="4" width="18" style="151" bestFit="1" customWidth="1"/>
    <col min="5" max="5" width="13.5703125" style="151" bestFit="1" customWidth="1"/>
    <col min="6" max="7" width="16.5703125" style="151" bestFit="1" customWidth="1"/>
    <col min="8" max="8" width="13.28515625" style="151" bestFit="1" customWidth="1"/>
    <col min="9" max="9" width="14.5703125" style="151" customWidth="1"/>
    <col min="10" max="10" width="16.42578125" style="658" customWidth="1"/>
    <col min="11" max="11" width="16.42578125" style="151" customWidth="1"/>
    <col min="12" max="12" width="16.5703125" style="151" bestFit="1" customWidth="1"/>
    <col min="13" max="13" width="13.5703125" style="151" bestFit="1" customWidth="1"/>
    <col min="14" max="15" width="16.85546875" style="151" bestFit="1" customWidth="1"/>
    <col min="16" max="16" width="15.140625" style="151" bestFit="1" customWidth="1"/>
    <col min="17" max="17" width="16.85546875" style="151" bestFit="1" customWidth="1"/>
    <col min="18" max="18" width="13.85546875" style="151" customWidth="1"/>
    <col min="19" max="19" width="10.7109375" style="151" hidden="1" customWidth="1"/>
    <col min="20" max="20" width="13.5703125" style="151" bestFit="1" customWidth="1"/>
    <col min="21" max="21" width="16.5703125" style="151" bestFit="1" customWidth="1"/>
    <col min="22" max="22" width="18" style="151" bestFit="1" customWidth="1"/>
    <col min="23" max="23" width="16.85546875" style="151" bestFit="1" customWidth="1"/>
    <col min="24" max="24" width="15.140625" style="151" bestFit="1" customWidth="1"/>
    <col min="25" max="25" width="19.7109375" style="151" bestFit="1" customWidth="1"/>
    <col min="26" max="26" width="10.7109375" style="151" customWidth="1"/>
    <col min="27" max="27" width="19.7109375" style="151" bestFit="1" customWidth="1"/>
    <col min="28" max="16384" width="9" style="151"/>
  </cols>
  <sheetData>
    <row r="1" spans="1:28" s="148" customFormat="1" ht="45" customHeight="1">
      <c r="A1" s="1031" t="s">
        <v>828</v>
      </c>
      <c r="B1" s="865"/>
      <c r="J1" s="649"/>
    </row>
    <row r="2" spans="1:28" s="148" customFormat="1" ht="45" customHeight="1">
      <c r="A2" s="1032" t="s">
        <v>889</v>
      </c>
      <c r="B2" s="867"/>
      <c r="J2" s="649"/>
    </row>
    <row r="3" spans="1:28">
      <c r="A3" s="730"/>
      <c r="B3" s="730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815" t="s">
        <v>497</v>
      </c>
      <c r="Z3" s="1815"/>
      <c r="AA3" s="1815"/>
    </row>
    <row r="4" spans="1:28" ht="39.75" customHeight="1">
      <c r="A4" s="1846" t="s">
        <v>0</v>
      </c>
      <c r="B4" s="1847"/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28" ht="39.75" customHeight="1">
      <c r="A5" s="1848"/>
      <c r="B5" s="1849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28" s="864" customFormat="1" ht="57" customHeight="1">
      <c r="A6" s="831" t="s">
        <v>366</v>
      </c>
      <c r="B6" s="832" t="s">
        <v>370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659"/>
      <c r="Z6" s="434"/>
      <c r="AA6" s="659"/>
    </row>
    <row r="7" spans="1:28" s="864" customFormat="1" ht="51" customHeight="1">
      <c r="A7" s="222" t="s">
        <v>371</v>
      </c>
      <c r="B7" s="545" t="s">
        <v>372</v>
      </c>
      <c r="C7" s="433">
        <v>397427.24400999997</v>
      </c>
      <c r="D7" s="433">
        <v>8165671.0935500003</v>
      </c>
      <c r="E7" s="433">
        <v>2727.4652099999998</v>
      </c>
      <c r="F7" s="433">
        <v>2162787.66236</v>
      </c>
      <c r="G7" s="433">
        <v>868056.40026000014</v>
      </c>
      <c r="H7" s="433">
        <v>0</v>
      </c>
      <c r="I7" s="433">
        <v>43166.415730000001</v>
      </c>
      <c r="J7" s="433">
        <v>1539074.64683</v>
      </c>
      <c r="K7" s="433">
        <v>380788.91420999996</v>
      </c>
      <c r="L7" s="433">
        <v>2659283.8176599997</v>
      </c>
      <c r="M7" s="433">
        <v>9244.3522799999992</v>
      </c>
      <c r="N7" s="433">
        <v>2438022.4225400011</v>
      </c>
      <c r="O7" s="433">
        <v>305057.15856999997</v>
      </c>
      <c r="P7" s="433">
        <v>99246.183400000009</v>
      </c>
      <c r="Q7" s="433">
        <v>920625.86079999991</v>
      </c>
      <c r="R7" s="433">
        <v>0</v>
      </c>
      <c r="S7" s="433"/>
      <c r="T7" s="433">
        <v>7820.7488900000008</v>
      </c>
      <c r="U7" s="433">
        <v>90075.659710000007</v>
      </c>
      <c r="V7" s="433">
        <v>1726607.4653399999</v>
      </c>
      <c r="W7" s="433">
        <v>1041346.25799</v>
      </c>
      <c r="X7" s="433">
        <v>128629.93913</v>
      </c>
      <c r="Y7" s="660">
        <v>22985659.708470002</v>
      </c>
      <c r="Z7" s="433">
        <v>0</v>
      </c>
      <c r="AA7" s="660">
        <v>22985659.708470002</v>
      </c>
    </row>
    <row r="8" spans="1:28" s="729" customFormat="1" ht="51" customHeight="1">
      <c r="A8" s="222" t="s">
        <v>373</v>
      </c>
      <c r="B8" s="545" t="s">
        <v>374</v>
      </c>
      <c r="C8" s="433">
        <v>0</v>
      </c>
      <c r="D8" s="433">
        <v>0</v>
      </c>
      <c r="E8" s="433">
        <v>0</v>
      </c>
      <c r="F8" s="433">
        <v>0</v>
      </c>
      <c r="G8" s="433">
        <v>0</v>
      </c>
      <c r="H8" s="433">
        <v>0</v>
      </c>
      <c r="I8" s="433">
        <v>0</v>
      </c>
      <c r="J8" s="433">
        <v>0</v>
      </c>
      <c r="K8" s="433">
        <v>0</v>
      </c>
      <c r="L8" s="433">
        <v>0</v>
      </c>
      <c r="M8" s="433">
        <v>0</v>
      </c>
      <c r="N8" s="433">
        <v>0</v>
      </c>
      <c r="O8" s="433">
        <v>0</v>
      </c>
      <c r="P8" s="433">
        <v>0</v>
      </c>
      <c r="Q8" s="433">
        <v>0</v>
      </c>
      <c r="R8" s="433">
        <v>0</v>
      </c>
      <c r="S8" s="433"/>
      <c r="T8" s="433">
        <v>0</v>
      </c>
      <c r="U8" s="433">
        <v>0</v>
      </c>
      <c r="V8" s="433">
        <v>0</v>
      </c>
      <c r="W8" s="433">
        <v>0</v>
      </c>
      <c r="X8" s="433">
        <v>0</v>
      </c>
      <c r="Y8" s="660">
        <v>0</v>
      </c>
      <c r="Z8" s="433">
        <v>0</v>
      </c>
      <c r="AA8" s="660">
        <v>0</v>
      </c>
      <c r="AB8" s="864"/>
    </row>
    <row r="9" spans="1:28" s="729" customFormat="1" ht="51" customHeight="1">
      <c r="A9" s="222" t="s">
        <v>375</v>
      </c>
      <c r="B9" s="545" t="s">
        <v>376</v>
      </c>
      <c r="C9" s="433">
        <v>0</v>
      </c>
      <c r="D9" s="433">
        <v>385134.37315</v>
      </c>
      <c r="E9" s="433">
        <v>890.47203000000002</v>
      </c>
      <c r="F9" s="433">
        <v>194049.67827999999</v>
      </c>
      <c r="G9" s="433">
        <v>246490.02310999998</v>
      </c>
      <c r="H9" s="433">
        <v>0</v>
      </c>
      <c r="I9" s="433">
        <v>3886.0219200000001</v>
      </c>
      <c r="J9" s="433">
        <v>473318.94118999998</v>
      </c>
      <c r="K9" s="433">
        <v>109487.32440000001</v>
      </c>
      <c r="L9" s="433">
        <v>21165.36349</v>
      </c>
      <c r="M9" s="433">
        <v>0</v>
      </c>
      <c r="N9" s="433">
        <v>477404.11927441118</v>
      </c>
      <c r="O9" s="433">
        <v>23004.31236</v>
      </c>
      <c r="P9" s="433">
        <v>895.64248999999995</v>
      </c>
      <c r="Q9" s="433">
        <v>84537.230049999998</v>
      </c>
      <c r="R9" s="433">
        <v>0</v>
      </c>
      <c r="S9" s="433"/>
      <c r="T9" s="433">
        <v>3153.3995</v>
      </c>
      <c r="U9" s="433">
        <v>19379.82862</v>
      </c>
      <c r="V9" s="433">
        <v>0</v>
      </c>
      <c r="W9" s="433">
        <v>38116.59605</v>
      </c>
      <c r="X9" s="433">
        <v>20577.477939999997</v>
      </c>
      <c r="Y9" s="660">
        <v>2101490.803854411</v>
      </c>
      <c r="Z9" s="433">
        <v>0</v>
      </c>
      <c r="AA9" s="660">
        <v>2101490.803854411</v>
      </c>
      <c r="AB9" s="864"/>
    </row>
    <row r="10" spans="1:28" s="729" customFormat="1" ht="63.75" customHeight="1">
      <c r="A10" s="222" t="s">
        <v>377</v>
      </c>
      <c r="B10" s="545" t="s">
        <v>378</v>
      </c>
      <c r="C10" s="435">
        <v>397427.24400999997</v>
      </c>
      <c r="D10" s="435">
        <v>7780536.7204</v>
      </c>
      <c r="E10" s="435">
        <v>1836.9931799999999</v>
      </c>
      <c r="F10" s="435">
        <v>1968737.9840799998</v>
      </c>
      <c r="G10" s="435">
        <v>621566.37715000019</v>
      </c>
      <c r="H10" s="435">
        <v>0</v>
      </c>
      <c r="I10" s="435">
        <v>39280.393810000001</v>
      </c>
      <c r="J10" s="435">
        <v>1065755.7056400001</v>
      </c>
      <c r="K10" s="435">
        <v>271301.58980999992</v>
      </c>
      <c r="L10" s="435">
        <v>2638118.4541699998</v>
      </c>
      <c r="M10" s="435">
        <v>9244.3522799999992</v>
      </c>
      <c r="N10" s="435">
        <v>1960618.30326559</v>
      </c>
      <c r="O10" s="435">
        <v>282052.84620999999</v>
      </c>
      <c r="P10" s="435">
        <v>98350.540910000011</v>
      </c>
      <c r="Q10" s="435">
        <v>836088.63074999989</v>
      </c>
      <c r="R10" s="435">
        <v>0</v>
      </c>
      <c r="S10" s="435">
        <v>0</v>
      </c>
      <c r="T10" s="435">
        <v>4667.3493900000012</v>
      </c>
      <c r="U10" s="435">
        <v>70695.831090000007</v>
      </c>
      <c r="V10" s="435">
        <v>1726607.4653399999</v>
      </c>
      <c r="W10" s="435">
        <v>1003229.6619399999</v>
      </c>
      <c r="X10" s="435">
        <v>108052.46119</v>
      </c>
      <c r="Y10" s="661">
        <v>20884168.904615596</v>
      </c>
      <c r="Z10" s="433">
        <v>0</v>
      </c>
      <c r="AA10" s="661">
        <v>20884168.904615596</v>
      </c>
      <c r="AB10" s="864"/>
    </row>
    <row r="11" spans="1:28" s="729" customFormat="1" ht="57" customHeight="1">
      <c r="A11" s="834" t="s">
        <v>367</v>
      </c>
      <c r="B11" s="832" t="s">
        <v>379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662"/>
      <c r="Z11" s="433"/>
      <c r="AA11" s="662"/>
      <c r="AB11" s="864"/>
    </row>
    <row r="12" spans="1:28" s="729" customFormat="1" ht="51" customHeight="1">
      <c r="A12" s="222" t="s">
        <v>380</v>
      </c>
      <c r="B12" s="545" t="s">
        <v>372</v>
      </c>
      <c r="C12" s="433">
        <v>600729.01228999998</v>
      </c>
      <c r="D12" s="433">
        <v>38507586.872260004</v>
      </c>
      <c r="E12" s="433">
        <v>7471.0774000000001</v>
      </c>
      <c r="F12" s="433">
        <v>7745740.1766499896</v>
      </c>
      <c r="G12" s="433">
        <v>3628804.46753</v>
      </c>
      <c r="H12" s="433">
        <v>45567.437899999997</v>
      </c>
      <c r="I12" s="433">
        <v>146154.36280999999</v>
      </c>
      <c r="J12" s="433">
        <v>3091444.6755900001</v>
      </c>
      <c r="K12" s="433">
        <v>1566781.4239000001</v>
      </c>
      <c r="L12" s="433">
        <v>6419692.4683400001</v>
      </c>
      <c r="M12" s="433">
        <v>39560.36232</v>
      </c>
      <c r="N12" s="433">
        <v>7646957.6615300002</v>
      </c>
      <c r="O12" s="433">
        <v>1048399.8483300001</v>
      </c>
      <c r="P12" s="433">
        <v>782252.93564000004</v>
      </c>
      <c r="Q12" s="433">
        <v>1260311.2284900001</v>
      </c>
      <c r="R12" s="433">
        <v>0</v>
      </c>
      <c r="S12" s="433"/>
      <c r="T12" s="433">
        <v>35753.783819999997</v>
      </c>
      <c r="U12" s="433">
        <v>673791.07512000005</v>
      </c>
      <c r="V12" s="433">
        <v>11402618.978530003</v>
      </c>
      <c r="W12" s="433">
        <v>2268628.1469800002</v>
      </c>
      <c r="X12" s="433">
        <v>355271.19521999999</v>
      </c>
      <c r="Y12" s="660">
        <v>87273517.190650001</v>
      </c>
      <c r="Z12" s="433">
        <v>0</v>
      </c>
      <c r="AA12" s="660">
        <v>87273517.190650001</v>
      </c>
      <c r="AB12" s="864"/>
    </row>
    <row r="13" spans="1:28" s="729" customFormat="1" ht="51" customHeight="1">
      <c r="A13" s="222" t="s">
        <v>381</v>
      </c>
      <c r="B13" s="545" t="s">
        <v>374</v>
      </c>
      <c r="C13" s="433">
        <v>0</v>
      </c>
      <c r="D13" s="433">
        <v>0</v>
      </c>
      <c r="E13" s="433">
        <v>0</v>
      </c>
      <c r="F13" s="433">
        <v>0</v>
      </c>
      <c r="G13" s="433">
        <v>0</v>
      </c>
      <c r="H13" s="433">
        <v>0</v>
      </c>
      <c r="I13" s="433">
        <v>0</v>
      </c>
      <c r="J13" s="433">
        <v>0</v>
      </c>
      <c r="K13" s="433">
        <v>0</v>
      </c>
      <c r="L13" s="433">
        <v>0</v>
      </c>
      <c r="M13" s="433">
        <v>0</v>
      </c>
      <c r="N13" s="433">
        <v>0</v>
      </c>
      <c r="O13" s="433">
        <v>0</v>
      </c>
      <c r="P13" s="433">
        <v>0</v>
      </c>
      <c r="Q13" s="433">
        <v>0</v>
      </c>
      <c r="R13" s="433">
        <v>0</v>
      </c>
      <c r="S13" s="433"/>
      <c r="T13" s="433">
        <v>0</v>
      </c>
      <c r="U13" s="433">
        <v>0</v>
      </c>
      <c r="V13" s="433">
        <v>0</v>
      </c>
      <c r="W13" s="433">
        <v>0</v>
      </c>
      <c r="X13" s="433">
        <v>0</v>
      </c>
      <c r="Y13" s="660">
        <v>0</v>
      </c>
      <c r="Z13" s="433">
        <v>0</v>
      </c>
      <c r="AA13" s="660">
        <v>0</v>
      </c>
      <c r="AB13" s="864"/>
    </row>
    <row r="14" spans="1:28" s="729" customFormat="1" ht="51" customHeight="1">
      <c r="A14" s="222" t="s">
        <v>382</v>
      </c>
      <c r="B14" s="545" t="s">
        <v>376</v>
      </c>
      <c r="C14" s="433">
        <v>0</v>
      </c>
      <c r="D14" s="433">
        <v>846912.92701999994</v>
      </c>
      <c r="E14" s="433">
        <v>1914.20444</v>
      </c>
      <c r="F14" s="433">
        <v>655429.69799000002</v>
      </c>
      <c r="G14" s="433">
        <v>539444.6370799999</v>
      </c>
      <c r="H14" s="433">
        <v>0</v>
      </c>
      <c r="I14" s="433">
        <v>20912.124809999998</v>
      </c>
      <c r="J14" s="433">
        <v>374057.09707000002</v>
      </c>
      <c r="K14" s="433">
        <v>977554.49352000002</v>
      </c>
      <c r="L14" s="433">
        <v>120678.17432999999</v>
      </c>
      <c r="M14" s="433">
        <v>0</v>
      </c>
      <c r="N14" s="433">
        <v>1208867.9684141781</v>
      </c>
      <c r="O14" s="433">
        <v>111951.83354000001</v>
      </c>
      <c r="P14" s="433">
        <v>7241.7715799999996</v>
      </c>
      <c r="Q14" s="433">
        <v>99920.311390000003</v>
      </c>
      <c r="R14" s="433">
        <v>0</v>
      </c>
      <c r="S14" s="433"/>
      <c r="T14" s="433">
        <v>19646.90782</v>
      </c>
      <c r="U14" s="433">
        <v>86384.057959999991</v>
      </c>
      <c r="V14" s="433">
        <v>0</v>
      </c>
      <c r="W14" s="433">
        <v>296044.69874000002</v>
      </c>
      <c r="X14" s="433">
        <v>0</v>
      </c>
      <c r="Y14" s="660">
        <v>5366960.9057041788</v>
      </c>
      <c r="Z14" s="433">
        <v>0</v>
      </c>
      <c r="AA14" s="660">
        <v>5366960.9057041788</v>
      </c>
      <c r="AB14" s="864"/>
    </row>
    <row r="15" spans="1:28" s="729" customFormat="1" ht="63.75" customHeight="1">
      <c r="A15" s="222" t="s">
        <v>383</v>
      </c>
      <c r="B15" s="545" t="s">
        <v>378</v>
      </c>
      <c r="C15" s="435">
        <v>600729.01228999998</v>
      </c>
      <c r="D15" s="435">
        <v>37660673.945240006</v>
      </c>
      <c r="E15" s="435">
        <v>5556.8729600000006</v>
      </c>
      <c r="F15" s="435">
        <v>7090310.4786599893</v>
      </c>
      <c r="G15" s="435">
        <v>3089359.8304500002</v>
      </c>
      <c r="H15" s="435">
        <v>45567.437899999997</v>
      </c>
      <c r="I15" s="435">
        <v>125242.238</v>
      </c>
      <c r="J15" s="435">
        <v>2717387.57852</v>
      </c>
      <c r="K15" s="435">
        <v>589226.93038000003</v>
      </c>
      <c r="L15" s="435">
        <v>6299014.2940100003</v>
      </c>
      <c r="M15" s="435">
        <v>39560.36232</v>
      </c>
      <c r="N15" s="435">
        <v>6438089.693115822</v>
      </c>
      <c r="O15" s="435">
        <v>936448.01479000004</v>
      </c>
      <c r="P15" s="435">
        <v>775011.1640600001</v>
      </c>
      <c r="Q15" s="435">
        <v>1160390.9171000002</v>
      </c>
      <c r="R15" s="435">
        <v>0</v>
      </c>
      <c r="S15" s="435">
        <v>0</v>
      </c>
      <c r="T15" s="435">
        <v>16106.875999999997</v>
      </c>
      <c r="U15" s="435">
        <v>587407.01716000005</v>
      </c>
      <c r="V15" s="435">
        <v>11402618.978530003</v>
      </c>
      <c r="W15" s="435">
        <v>1972583.4482400003</v>
      </c>
      <c r="X15" s="435">
        <v>355271.19521999999</v>
      </c>
      <c r="Y15" s="661">
        <v>81906556.284945801</v>
      </c>
      <c r="Z15" s="433">
        <v>0</v>
      </c>
      <c r="AA15" s="661">
        <v>81906556.284945801</v>
      </c>
      <c r="AB15" s="864"/>
    </row>
    <row r="16" spans="1:28" s="729" customFormat="1" ht="57" customHeight="1">
      <c r="A16" s="834" t="s">
        <v>368</v>
      </c>
      <c r="B16" s="832" t="s">
        <v>384</v>
      </c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662"/>
      <c r="Z16" s="433"/>
      <c r="AA16" s="662"/>
      <c r="AB16" s="864"/>
    </row>
    <row r="17" spans="1:28" s="729" customFormat="1" ht="51" customHeight="1">
      <c r="A17" s="222" t="s">
        <v>385</v>
      </c>
      <c r="B17" s="545" t="s">
        <v>372</v>
      </c>
      <c r="C17" s="433">
        <v>66972.502999999997</v>
      </c>
      <c r="D17" s="433">
        <v>0</v>
      </c>
      <c r="E17" s="433">
        <v>0</v>
      </c>
      <c r="F17" s="433">
        <v>103335.08900000001</v>
      </c>
      <c r="G17" s="433">
        <v>0</v>
      </c>
      <c r="H17" s="433">
        <v>0</v>
      </c>
      <c r="I17" s="433">
        <v>506550.29300000001</v>
      </c>
      <c r="J17" s="433">
        <v>3103323.3908299999</v>
      </c>
      <c r="K17" s="433">
        <v>2419714.9989999998</v>
      </c>
      <c r="L17" s="433">
        <v>0</v>
      </c>
      <c r="M17" s="433">
        <v>0</v>
      </c>
      <c r="N17" s="433">
        <v>1424029.76006</v>
      </c>
      <c r="O17" s="433">
        <v>83736.968919999999</v>
      </c>
      <c r="P17" s="433">
        <v>0</v>
      </c>
      <c r="Q17" s="433">
        <v>1605777.22707</v>
      </c>
      <c r="R17" s="433">
        <v>0</v>
      </c>
      <c r="S17" s="433"/>
      <c r="T17" s="433">
        <v>0</v>
      </c>
      <c r="U17" s="433">
        <v>451365.69799999997</v>
      </c>
      <c r="V17" s="433">
        <v>1880435.75</v>
      </c>
      <c r="W17" s="433">
        <v>14551.7</v>
      </c>
      <c r="X17" s="433">
        <v>0</v>
      </c>
      <c r="Y17" s="660">
        <v>11659793.37888</v>
      </c>
      <c r="Z17" s="433">
        <v>0</v>
      </c>
      <c r="AA17" s="660">
        <v>11659793.37888</v>
      </c>
      <c r="AB17" s="864"/>
    </row>
    <row r="18" spans="1:28" s="729" customFormat="1" ht="51" customHeight="1">
      <c r="A18" s="222" t="s">
        <v>386</v>
      </c>
      <c r="B18" s="545" t="s">
        <v>374</v>
      </c>
      <c r="C18" s="433">
        <v>0</v>
      </c>
      <c r="D18" s="433">
        <v>0</v>
      </c>
      <c r="E18" s="433">
        <v>0</v>
      </c>
      <c r="F18" s="433">
        <v>0</v>
      </c>
      <c r="G18" s="433">
        <v>0</v>
      </c>
      <c r="H18" s="433">
        <v>0</v>
      </c>
      <c r="I18" s="433">
        <v>0</v>
      </c>
      <c r="J18" s="433">
        <v>0</v>
      </c>
      <c r="K18" s="433">
        <v>0</v>
      </c>
      <c r="L18" s="433">
        <v>0</v>
      </c>
      <c r="M18" s="433">
        <v>0</v>
      </c>
      <c r="N18" s="433">
        <v>0</v>
      </c>
      <c r="O18" s="433">
        <v>0</v>
      </c>
      <c r="P18" s="433">
        <v>0</v>
      </c>
      <c r="Q18" s="433">
        <v>0</v>
      </c>
      <c r="R18" s="433">
        <v>0</v>
      </c>
      <c r="S18" s="433"/>
      <c r="T18" s="433">
        <v>0</v>
      </c>
      <c r="U18" s="433">
        <v>0</v>
      </c>
      <c r="V18" s="433">
        <v>0</v>
      </c>
      <c r="W18" s="433">
        <v>0</v>
      </c>
      <c r="X18" s="433">
        <v>0</v>
      </c>
      <c r="Y18" s="660">
        <v>0</v>
      </c>
      <c r="Z18" s="433">
        <v>0</v>
      </c>
      <c r="AA18" s="660">
        <v>0</v>
      </c>
      <c r="AB18" s="864"/>
    </row>
    <row r="19" spans="1:28" s="729" customFormat="1" ht="51" customHeight="1">
      <c r="A19" s="222" t="s">
        <v>387</v>
      </c>
      <c r="B19" s="545" t="s">
        <v>376</v>
      </c>
      <c r="C19" s="433">
        <v>0</v>
      </c>
      <c r="D19" s="433">
        <v>0</v>
      </c>
      <c r="E19" s="433">
        <v>0</v>
      </c>
      <c r="F19" s="433">
        <v>0</v>
      </c>
      <c r="G19" s="433">
        <v>0</v>
      </c>
      <c r="H19" s="433">
        <v>0</v>
      </c>
      <c r="I19" s="433">
        <v>24411.198410000001</v>
      </c>
      <c r="J19" s="433">
        <v>76.627229999999997</v>
      </c>
      <c r="K19" s="433">
        <v>84861.189900000012</v>
      </c>
      <c r="L19" s="433">
        <v>0</v>
      </c>
      <c r="M19" s="433">
        <v>0</v>
      </c>
      <c r="N19" s="433">
        <v>0</v>
      </c>
      <c r="O19" s="433">
        <v>0</v>
      </c>
      <c r="P19" s="433">
        <v>0</v>
      </c>
      <c r="Q19" s="433">
        <v>18142.257579999998</v>
      </c>
      <c r="R19" s="433">
        <v>0</v>
      </c>
      <c r="S19" s="433"/>
      <c r="T19" s="433">
        <v>0</v>
      </c>
      <c r="U19" s="433">
        <v>0</v>
      </c>
      <c r="V19" s="433">
        <v>0</v>
      </c>
      <c r="W19" s="433">
        <v>525.34799999999996</v>
      </c>
      <c r="X19" s="433">
        <v>0</v>
      </c>
      <c r="Y19" s="660">
        <v>128016.62112</v>
      </c>
      <c r="Z19" s="433">
        <v>0</v>
      </c>
      <c r="AA19" s="660">
        <v>128016.62112</v>
      </c>
      <c r="AB19" s="864"/>
    </row>
    <row r="20" spans="1:28" s="729" customFormat="1" ht="63.75" customHeight="1">
      <c r="A20" s="222" t="s">
        <v>388</v>
      </c>
      <c r="B20" s="545" t="s">
        <v>378</v>
      </c>
      <c r="C20" s="435">
        <v>66972.502999999997</v>
      </c>
      <c r="D20" s="435">
        <v>0</v>
      </c>
      <c r="E20" s="435">
        <v>0</v>
      </c>
      <c r="F20" s="435">
        <v>103335.08900000001</v>
      </c>
      <c r="G20" s="435">
        <v>0</v>
      </c>
      <c r="H20" s="435">
        <v>0</v>
      </c>
      <c r="I20" s="435">
        <v>482139.09458999999</v>
      </c>
      <c r="J20" s="435">
        <v>3103246.7635999997</v>
      </c>
      <c r="K20" s="435">
        <v>2334853.8090999997</v>
      </c>
      <c r="L20" s="435">
        <v>0</v>
      </c>
      <c r="M20" s="435">
        <v>0</v>
      </c>
      <c r="N20" s="435">
        <v>1424029.76006</v>
      </c>
      <c r="O20" s="435">
        <v>83736.968919999999</v>
      </c>
      <c r="P20" s="435">
        <v>0</v>
      </c>
      <c r="Q20" s="435">
        <v>1587634.96949</v>
      </c>
      <c r="R20" s="435">
        <v>0</v>
      </c>
      <c r="S20" s="435">
        <v>0</v>
      </c>
      <c r="T20" s="435">
        <v>0</v>
      </c>
      <c r="U20" s="435">
        <v>451365.69799999997</v>
      </c>
      <c r="V20" s="435">
        <v>1880435.75</v>
      </c>
      <c r="W20" s="435">
        <v>14026.352000000001</v>
      </c>
      <c r="X20" s="435">
        <v>0</v>
      </c>
      <c r="Y20" s="661">
        <v>11531776.757759999</v>
      </c>
      <c r="Z20" s="433">
        <v>0</v>
      </c>
      <c r="AA20" s="661">
        <v>11531776.757759999</v>
      </c>
      <c r="AB20" s="864"/>
    </row>
    <row r="21" spans="1:28" s="729" customFormat="1" ht="57" customHeight="1">
      <c r="A21" s="834" t="s">
        <v>389</v>
      </c>
      <c r="B21" s="832" t="s">
        <v>390</v>
      </c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662"/>
      <c r="Z21" s="433"/>
      <c r="AA21" s="662"/>
    </row>
    <row r="22" spans="1:28" s="729" customFormat="1" ht="51" customHeight="1">
      <c r="A22" s="222" t="s">
        <v>391</v>
      </c>
      <c r="B22" s="545" t="s">
        <v>372</v>
      </c>
      <c r="C22" s="433">
        <v>1065128.7593</v>
      </c>
      <c r="D22" s="433">
        <v>46673257.965810001</v>
      </c>
      <c r="E22" s="433">
        <v>10198.54261</v>
      </c>
      <c r="F22" s="433">
        <v>10011862.928009989</v>
      </c>
      <c r="G22" s="433">
        <v>4496860.8677900005</v>
      </c>
      <c r="H22" s="433">
        <v>45567.437899999997</v>
      </c>
      <c r="I22" s="433">
        <v>695871.07154000003</v>
      </c>
      <c r="J22" s="433">
        <v>7733842.71325</v>
      </c>
      <c r="K22" s="433">
        <v>4367285.3371099997</v>
      </c>
      <c r="L22" s="433">
        <v>9078976.2860000003</v>
      </c>
      <c r="M22" s="433">
        <v>48804.714599999999</v>
      </c>
      <c r="N22" s="433">
        <v>11509009.84413</v>
      </c>
      <c r="O22" s="433">
        <v>1437193.9758199998</v>
      </c>
      <c r="P22" s="433">
        <v>881499.11904000002</v>
      </c>
      <c r="Q22" s="433">
        <v>3786714.3163600001</v>
      </c>
      <c r="R22" s="433">
        <v>0</v>
      </c>
      <c r="S22" s="433">
        <v>0</v>
      </c>
      <c r="T22" s="433">
        <v>43574.532709999999</v>
      </c>
      <c r="U22" s="433">
        <v>1215232.4328300001</v>
      </c>
      <c r="V22" s="433">
        <v>15009662.193870002</v>
      </c>
      <c r="W22" s="433">
        <v>3324526.1049700002</v>
      </c>
      <c r="X22" s="433">
        <v>483901.13435000001</v>
      </c>
      <c r="Y22" s="660">
        <v>121918970.27799998</v>
      </c>
      <c r="Z22" s="433">
        <v>0</v>
      </c>
      <c r="AA22" s="660">
        <v>121918970.27799998</v>
      </c>
    </row>
    <row r="23" spans="1:28" s="729" customFormat="1" ht="51" customHeight="1">
      <c r="A23" s="222" t="s">
        <v>392</v>
      </c>
      <c r="B23" s="545" t="s">
        <v>374</v>
      </c>
      <c r="C23" s="433">
        <v>0</v>
      </c>
      <c r="D23" s="433">
        <v>0</v>
      </c>
      <c r="E23" s="433">
        <v>0</v>
      </c>
      <c r="F23" s="433">
        <v>0</v>
      </c>
      <c r="G23" s="433">
        <v>0</v>
      </c>
      <c r="H23" s="433">
        <v>0</v>
      </c>
      <c r="I23" s="433">
        <v>0</v>
      </c>
      <c r="J23" s="433">
        <v>0</v>
      </c>
      <c r="K23" s="433">
        <v>0</v>
      </c>
      <c r="L23" s="433">
        <v>0</v>
      </c>
      <c r="M23" s="433">
        <v>0</v>
      </c>
      <c r="N23" s="433">
        <v>0</v>
      </c>
      <c r="O23" s="433">
        <v>0</v>
      </c>
      <c r="P23" s="433">
        <v>0</v>
      </c>
      <c r="Q23" s="433">
        <v>0</v>
      </c>
      <c r="R23" s="433">
        <v>0</v>
      </c>
      <c r="S23" s="433">
        <v>0</v>
      </c>
      <c r="T23" s="433">
        <v>0</v>
      </c>
      <c r="U23" s="433">
        <v>0</v>
      </c>
      <c r="V23" s="433">
        <v>0</v>
      </c>
      <c r="W23" s="433">
        <v>0</v>
      </c>
      <c r="X23" s="433">
        <v>0</v>
      </c>
      <c r="Y23" s="660">
        <v>0</v>
      </c>
      <c r="Z23" s="433">
        <v>0</v>
      </c>
      <c r="AA23" s="660">
        <v>0</v>
      </c>
    </row>
    <row r="24" spans="1:28" s="864" customFormat="1" ht="51" customHeight="1">
      <c r="A24" s="222" t="s">
        <v>393</v>
      </c>
      <c r="B24" s="545" t="s">
        <v>376</v>
      </c>
      <c r="C24" s="433">
        <v>0</v>
      </c>
      <c r="D24" s="433">
        <v>1232047.3001699999</v>
      </c>
      <c r="E24" s="433">
        <v>2804.6764699999999</v>
      </c>
      <c r="F24" s="433">
        <v>849479.37627000001</v>
      </c>
      <c r="G24" s="433">
        <v>785934.66018999985</v>
      </c>
      <c r="H24" s="433">
        <v>0</v>
      </c>
      <c r="I24" s="433">
        <v>49209.345139999998</v>
      </c>
      <c r="J24" s="433">
        <v>847452.66549000004</v>
      </c>
      <c r="K24" s="433">
        <v>1171903.0078200002</v>
      </c>
      <c r="L24" s="433">
        <v>141843.53782</v>
      </c>
      <c r="M24" s="433">
        <v>0</v>
      </c>
      <c r="N24" s="433">
        <v>1686272.0876885892</v>
      </c>
      <c r="O24" s="433">
        <v>134956.1459</v>
      </c>
      <c r="P24" s="433">
        <v>8137.4140699999998</v>
      </c>
      <c r="Q24" s="433">
        <v>202599.79902000001</v>
      </c>
      <c r="R24" s="433">
        <v>0</v>
      </c>
      <c r="S24" s="433">
        <v>0</v>
      </c>
      <c r="T24" s="433">
        <v>22800.30732</v>
      </c>
      <c r="U24" s="433">
        <v>105763.88657999999</v>
      </c>
      <c r="V24" s="433">
        <v>0</v>
      </c>
      <c r="W24" s="433">
        <v>334686.64279000001</v>
      </c>
      <c r="X24" s="433">
        <v>20577.477939999997</v>
      </c>
      <c r="Y24" s="660">
        <v>7596468.3306785878</v>
      </c>
      <c r="Z24" s="433">
        <v>0</v>
      </c>
      <c r="AA24" s="660">
        <v>7596468.3306785878</v>
      </c>
    </row>
    <row r="25" spans="1:28" s="864" customFormat="1" ht="63.75" customHeight="1">
      <c r="A25" s="835" t="s">
        <v>394</v>
      </c>
      <c r="B25" s="594" t="s">
        <v>378</v>
      </c>
      <c r="C25" s="435">
        <v>1065128.7593</v>
      </c>
      <c r="D25" s="435">
        <v>45441210.665640004</v>
      </c>
      <c r="E25" s="435">
        <v>7393.8661400000001</v>
      </c>
      <c r="F25" s="435">
        <v>9162383.5517399888</v>
      </c>
      <c r="G25" s="435">
        <v>3710926.2076000008</v>
      </c>
      <c r="H25" s="435">
        <v>45567.437899999997</v>
      </c>
      <c r="I25" s="435">
        <v>646661.72640000004</v>
      </c>
      <c r="J25" s="435">
        <v>6886390.0477600005</v>
      </c>
      <c r="K25" s="435">
        <v>3195382.3292899998</v>
      </c>
      <c r="L25" s="435">
        <v>8937132.7481800001</v>
      </c>
      <c r="M25" s="435">
        <v>48804.714599999999</v>
      </c>
      <c r="N25" s="435">
        <v>9822737.7564414106</v>
      </c>
      <c r="O25" s="435">
        <v>1302237.8299199999</v>
      </c>
      <c r="P25" s="435">
        <v>873361.70496999996</v>
      </c>
      <c r="Q25" s="435">
        <v>3584114.5173400003</v>
      </c>
      <c r="R25" s="435">
        <v>0</v>
      </c>
      <c r="S25" s="435">
        <v>0</v>
      </c>
      <c r="T25" s="435">
        <v>20774.22539</v>
      </c>
      <c r="U25" s="435">
        <v>1109468.5462500001</v>
      </c>
      <c r="V25" s="435">
        <v>15009662.193870002</v>
      </c>
      <c r="W25" s="435">
        <v>2989839.4621800003</v>
      </c>
      <c r="X25" s="435">
        <v>463323.65641</v>
      </c>
      <c r="Y25" s="661">
        <v>114322501.94732141</v>
      </c>
      <c r="Z25" s="435">
        <v>0</v>
      </c>
      <c r="AA25" s="661">
        <v>114322501.94732141</v>
      </c>
    </row>
  </sheetData>
  <mergeCells count="6"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3" orientation="landscape" horizontalDpi="200" verticalDpi="200" r:id="rId1"/>
  <headerFooter alignWithMargins="0">
    <oddFooter>&amp;C&amp;16 33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0.79998168889431442"/>
  </sheetPr>
  <dimension ref="A1:AB45"/>
  <sheetViews>
    <sheetView zoomScale="55" zoomScaleNormal="55" workbookViewId="0">
      <pane xSplit="2" ySplit="5" topLeftCell="C6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4"/>
  <cols>
    <col min="1" max="1" width="38.7109375" style="151" customWidth="1"/>
    <col min="2" max="2" width="32.85546875" style="151" hidden="1" customWidth="1"/>
    <col min="3" max="3" width="15" style="151" bestFit="1" customWidth="1"/>
    <col min="4" max="4" width="16.42578125" style="151" bestFit="1" customWidth="1"/>
    <col min="5" max="5" width="12.5703125" style="151" bestFit="1" customWidth="1"/>
    <col min="6" max="7" width="14.5703125" style="151" bestFit="1" customWidth="1"/>
    <col min="8" max="8" width="13.140625" style="151" bestFit="1" customWidth="1"/>
    <col min="9" max="9" width="15" style="151" customWidth="1"/>
    <col min="10" max="10" width="16.42578125" style="658" bestFit="1" customWidth="1"/>
    <col min="11" max="11" width="16.7109375" style="151" bestFit="1" customWidth="1"/>
    <col min="12" max="12" width="14.5703125" style="151" bestFit="1" customWidth="1"/>
    <col min="13" max="13" width="12.7109375" style="151" customWidth="1"/>
    <col min="14" max="14" width="16" style="151" bestFit="1" customWidth="1"/>
    <col min="15" max="15" width="14.28515625" style="151" customWidth="1"/>
    <col min="16" max="16" width="13.140625" style="151" bestFit="1" customWidth="1"/>
    <col min="17" max="17" width="16.42578125" style="151" bestFit="1" customWidth="1"/>
    <col min="18" max="18" width="11.7109375" style="151" customWidth="1"/>
    <col min="19" max="19" width="11.7109375" style="151" hidden="1" customWidth="1"/>
    <col min="20" max="20" width="13.140625" style="151" bestFit="1" customWidth="1"/>
    <col min="21" max="21" width="14.5703125" style="151" bestFit="1" customWidth="1"/>
    <col min="22" max="22" width="18" style="151" bestFit="1" customWidth="1"/>
    <col min="23" max="23" width="14.5703125" style="151" bestFit="1" customWidth="1"/>
    <col min="24" max="24" width="13.140625" style="151" bestFit="1" customWidth="1"/>
    <col min="25" max="25" width="17.28515625" style="151" bestFit="1" customWidth="1"/>
    <col min="26" max="26" width="11.7109375" style="151" customWidth="1"/>
    <col min="27" max="27" width="17.28515625" style="151" bestFit="1" customWidth="1"/>
    <col min="28" max="16384" width="9" style="151"/>
  </cols>
  <sheetData>
    <row r="1" spans="1:28" s="148" customFormat="1" ht="39" customHeight="1">
      <c r="A1" s="1845" t="s">
        <v>829</v>
      </c>
      <c r="B1" s="1845"/>
      <c r="C1" s="1845"/>
      <c r="D1" s="1845"/>
      <c r="E1" s="1845"/>
      <c r="F1" s="1845"/>
      <c r="J1" s="649"/>
    </row>
    <row r="2" spans="1:28" s="148" customFormat="1" ht="33">
      <c r="A2" s="1845" t="s">
        <v>890</v>
      </c>
      <c r="B2" s="1845"/>
      <c r="C2" s="1845"/>
      <c r="D2" s="1845"/>
      <c r="E2" s="1845"/>
      <c r="F2" s="1845"/>
      <c r="J2" s="649"/>
    </row>
    <row r="3" spans="1:28">
      <c r="A3" s="730"/>
      <c r="B3" s="730"/>
      <c r="C3" s="645">
        <v>1000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815" t="s">
        <v>497</v>
      </c>
      <c r="Z3" s="1815"/>
      <c r="AA3" s="1815"/>
    </row>
    <row r="4" spans="1:28" ht="36.75" customHeight="1">
      <c r="A4" s="1846" t="s">
        <v>0</v>
      </c>
      <c r="B4" s="1847"/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28" ht="36.75" customHeight="1">
      <c r="A5" s="1848"/>
      <c r="B5" s="1849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28" s="864" customFormat="1" ht="51" customHeight="1">
      <c r="A6" s="831" t="s">
        <v>366</v>
      </c>
      <c r="B6" s="832" t="s">
        <v>370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663"/>
      <c r="Z6" s="471"/>
      <c r="AA6" s="663"/>
    </row>
    <row r="7" spans="1:28" s="864" customFormat="1" ht="51" customHeight="1">
      <c r="A7" s="222" t="s">
        <v>371</v>
      </c>
      <c r="B7" s="545" t="s">
        <v>372</v>
      </c>
      <c r="C7" s="664">
        <v>54650.670399999995</v>
      </c>
      <c r="D7" s="664">
        <v>547293.85679999995</v>
      </c>
      <c r="E7" s="664">
        <v>45.311</v>
      </c>
      <c r="F7" s="664">
        <v>125559.38377</v>
      </c>
      <c r="G7" s="664">
        <v>64450.251080000002</v>
      </c>
      <c r="H7" s="664">
        <v>0</v>
      </c>
      <c r="I7" s="664">
        <v>9880.9358200000006</v>
      </c>
      <c r="J7" s="664">
        <v>104019.5518</v>
      </c>
      <c r="K7" s="664">
        <v>48296.244930000001</v>
      </c>
      <c r="L7" s="664">
        <v>474280.16016000003</v>
      </c>
      <c r="M7" s="664">
        <v>0</v>
      </c>
      <c r="N7" s="664">
        <v>82449.02433000016</v>
      </c>
      <c r="O7" s="664">
        <v>47410.978860000003</v>
      </c>
      <c r="P7" s="664">
        <v>1126.00054</v>
      </c>
      <c r="Q7" s="664">
        <v>605616.80440999998</v>
      </c>
      <c r="R7" s="664"/>
      <c r="S7" s="664"/>
      <c r="T7" s="664">
        <v>4925.2468699999999</v>
      </c>
      <c r="U7" s="664">
        <v>16016.95427</v>
      </c>
      <c r="V7" s="664">
        <v>240384.25907000003</v>
      </c>
      <c r="W7" s="664">
        <v>55237.777240000003</v>
      </c>
      <c r="X7" s="664">
        <v>16067.636550000001</v>
      </c>
      <c r="Y7" s="665">
        <v>2497711.0479000001</v>
      </c>
      <c r="Z7" s="664">
        <v>0</v>
      </c>
      <c r="AA7" s="665">
        <v>2497711.0479000001</v>
      </c>
    </row>
    <row r="8" spans="1:28" s="729" customFormat="1" ht="51" customHeight="1">
      <c r="A8" s="222" t="s">
        <v>373</v>
      </c>
      <c r="B8" s="545" t="s">
        <v>374</v>
      </c>
      <c r="C8" s="664">
        <v>0</v>
      </c>
      <c r="D8" s="664">
        <v>0</v>
      </c>
      <c r="E8" s="664">
        <v>0</v>
      </c>
      <c r="F8" s="664">
        <v>0</v>
      </c>
      <c r="G8" s="664">
        <v>0</v>
      </c>
      <c r="H8" s="664">
        <v>0</v>
      </c>
      <c r="I8" s="664">
        <v>0</v>
      </c>
      <c r="J8" s="664">
        <v>0</v>
      </c>
      <c r="K8" s="664">
        <v>0</v>
      </c>
      <c r="L8" s="664">
        <v>0</v>
      </c>
      <c r="M8" s="664">
        <v>0</v>
      </c>
      <c r="N8" s="664">
        <v>0</v>
      </c>
      <c r="O8" s="664">
        <v>0</v>
      </c>
      <c r="P8" s="664">
        <v>0</v>
      </c>
      <c r="Q8" s="664">
        <v>0</v>
      </c>
      <c r="R8" s="664"/>
      <c r="S8" s="664"/>
      <c r="T8" s="664">
        <v>0</v>
      </c>
      <c r="U8" s="664">
        <v>0</v>
      </c>
      <c r="V8" s="664">
        <v>0</v>
      </c>
      <c r="W8" s="664">
        <v>0</v>
      </c>
      <c r="X8" s="664">
        <v>0</v>
      </c>
      <c r="Y8" s="665">
        <v>0</v>
      </c>
      <c r="Z8" s="664">
        <v>0</v>
      </c>
      <c r="AA8" s="665">
        <v>0</v>
      </c>
      <c r="AB8" s="864"/>
    </row>
    <row r="9" spans="1:28" s="729" customFormat="1" ht="51" customHeight="1">
      <c r="A9" s="222" t="s">
        <v>375</v>
      </c>
      <c r="B9" s="545" t="s">
        <v>376</v>
      </c>
      <c r="C9" s="664">
        <v>0</v>
      </c>
      <c r="D9" s="664">
        <v>2641.3077400000002</v>
      </c>
      <c r="E9" s="664">
        <v>11.885399999999999</v>
      </c>
      <c r="F9" s="664">
        <v>363.21055000000001</v>
      </c>
      <c r="G9" s="664">
        <v>5711.8351600000005</v>
      </c>
      <c r="H9" s="664">
        <v>0</v>
      </c>
      <c r="I9" s="664">
        <v>3077.9279799999999</v>
      </c>
      <c r="J9" s="664">
        <v>50878.835740000002</v>
      </c>
      <c r="K9" s="664">
        <v>9755.1882299999997</v>
      </c>
      <c r="L9" s="664">
        <v>1145.30764</v>
      </c>
      <c r="M9" s="664">
        <v>0</v>
      </c>
      <c r="N9" s="664">
        <v>5855.4671010611628</v>
      </c>
      <c r="O9" s="664">
        <v>4454.8544299999994</v>
      </c>
      <c r="P9" s="664">
        <v>23.215169999999997</v>
      </c>
      <c r="Q9" s="664">
        <v>11038.4247</v>
      </c>
      <c r="R9" s="664"/>
      <c r="S9" s="664"/>
      <c r="T9" s="664">
        <v>1841.6305300000001</v>
      </c>
      <c r="U9" s="676">
        <v>5050.7110200000006</v>
      </c>
      <c r="V9" s="664">
        <v>0</v>
      </c>
      <c r="W9" s="664">
        <v>8228.1681399999998</v>
      </c>
      <c r="X9" s="664">
        <v>0</v>
      </c>
      <c r="Y9" s="665">
        <v>110077.96953106116</v>
      </c>
      <c r="Z9" s="664">
        <v>0</v>
      </c>
      <c r="AA9" s="665">
        <v>110077.96953106116</v>
      </c>
      <c r="AB9" s="864"/>
    </row>
    <row r="10" spans="1:28" s="729" customFormat="1" ht="51" customHeight="1">
      <c r="A10" s="222" t="s">
        <v>377</v>
      </c>
      <c r="B10" s="545" t="s">
        <v>378</v>
      </c>
      <c r="C10" s="435">
        <v>54650.670399999995</v>
      </c>
      <c r="D10" s="435">
        <v>544652.54905999999</v>
      </c>
      <c r="E10" s="435">
        <v>33.425600000000003</v>
      </c>
      <c r="F10" s="435">
        <v>125196.17322</v>
      </c>
      <c r="G10" s="435">
        <v>58738.415919999999</v>
      </c>
      <c r="H10" s="435">
        <v>0</v>
      </c>
      <c r="I10" s="435">
        <v>6803.0078400000002</v>
      </c>
      <c r="J10" s="435">
        <v>53140.716059999999</v>
      </c>
      <c r="K10" s="435">
        <v>38541.056700000001</v>
      </c>
      <c r="L10" s="435">
        <v>473134.85251999996</v>
      </c>
      <c r="M10" s="435">
        <v>0</v>
      </c>
      <c r="N10" s="435">
        <v>76593.557228938997</v>
      </c>
      <c r="O10" s="435">
        <v>42956.124429999996</v>
      </c>
      <c r="P10" s="435">
        <v>1102.7853700000001</v>
      </c>
      <c r="Q10" s="435">
        <v>594578.37971000001</v>
      </c>
      <c r="R10" s="435"/>
      <c r="S10" s="435"/>
      <c r="T10" s="435">
        <v>3083.61634</v>
      </c>
      <c r="U10" s="435">
        <v>10966.24325</v>
      </c>
      <c r="V10" s="435">
        <v>240384.25907000003</v>
      </c>
      <c r="W10" s="435">
        <v>47009.609100000001</v>
      </c>
      <c r="X10" s="435">
        <v>16067.636550000001</v>
      </c>
      <c r="Y10" s="666">
        <v>2387633.0783689385</v>
      </c>
      <c r="Z10" s="667"/>
      <c r="AA10" s="666">
        <v>2387633.0783689385</v>
      </c>
      <c r="AB10" s="864"/>
    </row>
    <row r="11" spans="1:28" s="729" customFormat="1" ht="51" customHeight="1">
      <c r="A11" s="834" t="s">
        <v>367</v>
      </c>
      <c r="B11" s="832" t="s">
        <v>379</v>
      </c>
      <c r="C11" s="664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664"/>
      <c r="T11" s="664"/>
      <c r="U11" s="664"/>
      <c r="V11" s="664"/>
      <c r="W11" s="664"/>
      <c r="X11" s="664"/>
      <c r="Y11" s="668"/>
      <c r="Z11" s="664"/>
      <c r="AA11" s="668"/>
      <c r="AB11" s="864"/>
    </row>
    <row r="12" spans="1:28" s="729" customFormat="1" ht="51" customHeight="1">
      <c r="A12" s="222" t="s">
        <v>380</v>
      </c>
      <c r="B12" s="545" t="s">
        <v>372</v>
      </c>
      <c r="C12" s="664">
        <v>53294.01683</v>
      </c>
      <c r="D12" s="664">
        <v>3063805.8270200002</v>
      </c>
      <c r="E12" s="664">
        <v>464.02276000000001</v>
      </c>
      <c r="F12" s="664">
        <v>481569.24855999899</v>
      </c>
      <c r="G12" s="664">
        <v>333327.74101</v>
      </c>
      <c r="H12" s="664">
        <v>10288.450000000001</v>
      </c>
      <c r="I12" s="664">
        <v>16304.76204</v>
      </c>
      <c r="J12" s="664">
        <v>436463.87842000002</v>
      </c>
      <c r="K12" s="664">
        <v>102466.65543000001</v>
      </c>
      <c r="L12" s="664">
        <v>328768.01941000001</v>
      </c>
      <c r="M12" s="664">
        <v>4343.1836900000008</v>
      </c>
      <c r="N12" s="664">
        <v>729771.24176000012</v>
      </c>
      <c r="O12" s="664">
        <v>229322.16816999999</v>
      </c>
      <c r="P12" s="664">
        <v>44604.078390000002</v>
      </c>
      <c r="Q12" s="664">
        <v>766474.06667999993</v>
      </c>
      <c r="R12" s="664"/>
      <c r="S12" s="664"/>
      <c r="T12" s="664">
        <v>22892.167819999999</v>
      </c>
      <c r="U12" s="664">
        <v>92393.430359999998</v>
      </c>
      <c r="V12" s="664">
        <v>2136113.2490500002</v>
      </c>
      <c r="W12" s="664">
        <v>158468.03558999998</v>
      </c>
      <c r="X12" s="664">
        <v>36605.536799999994</v>
      </c>
      <c r="Y12" s="665">
        <v>9047739.7797900029</v>
      </c>
      <c r="Z12" s="664"/>
      <c r="AA12" s="665">
        <v>9047739.7797900029</v>
      </c>
      <c r="AB12" s="864"/>
    </row>
    <row r="13" spans="1:28" s="729" customFormat="1" ht="51" customHeight="1">
      <c r="A13" s="222" t="s">
        <v>381</v>
      </c>
      <c r="B13" s="545" t="s">
        <v>374</v>
      </c>
      <c r="C13" s="664">
        <v>0</v>
      </c>
      <c r="D13" s="664">
        <v>0</v>
      </c>
      <c r="E13" s="664">
        <v>0</v>
      </c>
      <c r="F13" s="664">
        <v>0</v>
      </c>
      <c r="G13" s="664">
        <v>0</v>
      </c>
      <c r="H13" s="664">
        <v>0</v>
      </c>
      <c r="I13" s="664">
        <v>0</v>
      </c>
      <c r="J13" s="664">
        <v>0</v>
      </c>
      <c r="K13" s="664">
        <v>0</v>
      </c>
      <c r="L13" s="664">
        <v>0</v>
      </c>
      <c r="M13" s="664">
        <v>0</v>
      </c>
      <c r="N13" s="664">
        <v>0</v>
      </c>
      <c r="O13" s="664">
        <v>0</v>
      </c>
      <c r="P13" s="664">
        <v>0</v>
      </c>
      <c r="Q13" s="664">
        <v>0</v>
      </c>
      <c r="R13" s="664"/>
      <c r="S13" s="664"/>
      <c r="T13" s="664">
        <v>0</v>
      </c>
      <c r="U13" s="664">
        <v>0</v>
      </c>
      <c r="V13" s="664">
        <v>0</v>
      </c>
      <c r="W13" s="664">
        <v>0</v>
      </c>
      <c r="X13" s="664">
        <v>0</v>
      </c>
      <c r="Y13" s="665">
        <v>0</v>
      </c>
      <c r="Z13" s="664"/>
      <c r="AA13" s="665">
        <v>0</v>
      </c>
      <c r="AB13" s="864"/>
    </row>
    <row r="14" spans="1:28" s="729" customFormat="1" ht="51" customHeight="1">
      <c r="A14" s="222" t="s">
        <v>382</v>
      </c>
      <c r="B14" s="545" t="s">
        <v>376</v>
      </c>
      <c r="C14" s="664">
        <v>0</v>
      </c>
      <c r="D14" s="664">
        <v>17091.387870000002</v>
      </c>
      <c r="E14" s="664">
        <v>99.899529999999999</v>
      </c>
      <c r="F14" s="664">
        <v>18275.833629999997</v>
      </c>
      <c r="G14" s="664">
        <v>16096.615460000001</v>
      </c>
      <c r="H14" s="664">
        <v>0</v>
      </c>
      <c r="I14" s="664">
        <v>12582.86535</v>
      </c>
      <c r="J14" s="664">
        <v>166706.75919000001</v>
      </c>
      <c r="K14" s="664">
        <v>75459.463350000093</v>
      </c>
      <c r="L14" s="664">
        <v>6524.09746</v>
      </c>
      <c r="M14" s="664">
        <v>0</v>
      </c>
      <c r="N14" s="664">
        <v>19783.511107419665</v>
      </c>
      <c r="O14" s="664">
        <v>12592.10289</v>
      </c>
      <c r="P14" s="664">
        <v>-5007.8700999999992</v>
      </c>
      <c r="Q14" s="664">
        <v>8035.1449599999996</v>
      </c>
      <c r="R14" s="664"/>
      <c r="S14" s="664"/>
      <c r="T14" s="664">
        <v>8852.8407299999999</v>
      </c>
      <c r="U14" s="664">
        <v>9492.7694800000008</v>
      </c>
      <c r="V14" s="664">
        <v>0</v>
      </c>
      <c r="W14" s="664">
        <v>23667.253829999998</v>
      </c>
      <c r="X14" s="664">
        <v>0</v>
      </c>
      <c r="Y14" s="665">
        <v>390252.67473741982</v>
      </c>
      <c r="Z14" s="664"/>
      <c r="AA14" s="665">
        <v>390252.67473741982</v>
      </c>
      <c r="AB14" s="864"/>
    </row>
    <row r="15" spans="1:28" s="729" customFormat="1" ht="51" customHeight="1">
      <c r="A15" s="222" t="s">
        <v>383</v>
      </c>
      <c r="B15" s="545" t="s">
        <v>378</v>
      </c>
      <c r="C15" s="435">
        <v>53294.01683</v>
      </c>
      <c r="D15" s="435">
        <v>3046714.43915</v>
      </c>
      <c r="E15" s="435">
        <v>364.12322999999998</v>
      </c>
      <c r="F15" s="435">
        <v>463293.41492999898</v>
      </c>
      <c r="G15" s="435">
        <v>317231.12555</v>
      </c>
      <c r="H15" s="435">
        <v>10288.450000000001</v>
      </c>
      <c r="I15" s="435">
        <v>3721.8966899999996</v>
      </c>
      <c r="J15" s="435">
        <v>269757.11923000001</v>
      </c>
      <c r="K15" s="435">
        <v>27007.192079999902</v>
      </c>
      <c r="L15" s="435">
        <v>322243.92194999999</v>
      </c>
      <c r="M15" s="435">
        <v>4343.1836900000008</v>
      </c>
      <c r="N15" s="435">
        <v>709987.7306525805</v>
      </c>
      <c r="O15" s="435">
        <v>216730.06528000001</v>
      </c>
      <c r="P15" s="435">
        <v>49611.948490000002</v>
      </c>
      <c r="Q15" s="435">
        <v>758438.92171999998</v>
      </c>
      <c r="R15" s="435"/>
      <c r="S15" s="435"/>
      <c r="T15" s="435">
        <v>14039.327090000001</v>
      </c>
      <c r="U15" s="435">
        <v>82900.660879999996</v>
      </c>
      <c r="V15" s="435">
        <v>2136113.2490500002</v>
      </c>
      <c r="W15" s="435">
        <v>134800.78175999998</v>
      </c>
      <c r="X15" s="435">
        <v>36605.536799999994</v>
      </c>
      <c r="Y15" s="666">
        <v>8657487.1050525811</v>
      </c>
      <c r="Z15" s="667"/>
      <c r="AA15" s="666">
        <v>8657487.1050525811</v>
      </c>
      <c r="AB15" s="864"/>
    </row>
    <row r="16" spans="1:28" s="729" customFormat="1" ht="51" customHeight="1">
      <c r="A16" s="834" t="s">
        <v>368</v>
      </c>
      <c r="B16" s="832" t="s">
        <v>384</v>
      </c>
      <c r="C16" s="664"/>
      <c r="D16" s="664"/>
      <c r="E16" s="664"/>
      <c r="F16" s="664"/>
      <c r="G16" s="664"/>
      <c r="H16" s="664"/>
      <c r="I16" s="664"/>
      <c r="J16" s="664"/>
      <c r="K16" s="664"/>
      <c r="L16" s="664"/>
      <c r="M16" s="664"/>
      <c r="N16" s="664"/>
      <c r="O16" s="664"/>
      <c r="P16" s="664"/>
      <c r="Q16" s="664"/>
      <c r="R16" s="664"/>
      <c r="S16" s="664"/>
      <c r="T16" s="664"/>
      <c r="U16" s="664"/>
      <c r="V16" s="664"/>
      <c r="W16" s="664"/>
      <c r="X16" s="664"/>
      <c r="Y16" s="668"/>
      <c r="Z16" s="664"/>
      <c r="AA16" s="668"/>
      <c r="AB16" s="864"/>
    </row>
    <row r="17" spans="1:28" s="729" customFormat="1" ht="51" customHeight="1">
      <c r="A17" s="222" t="s">
        <v>385</v>
      </c>
      <c r="B17" s="545" t="s">
        <v>372</v>
      </c>
      <c r="C17" s="664">
        <v>66972.502999999997</v>
      </c>
      <c r="D17" s="664">
        <v>0</v>
      </c>
      <c r="E17" s="664">
        <v>0</v>
      </c>
      <c r="F17" s="664">
        <v>61305.18</v>
      </c>
      <c r="G17" s="664">
        <v>0</v>
      </c>
      <c r="H17" s="664">
        <v>0</v>
      </c>
      <c r="I17" s="664">
        <v>233593.67800000001</v>
      </c>
      <c r="J17" s="664">
        <v>3003963.6435500002</v>
      </c>
      <c r="K17" s="664">
        <v>1189681.54</v>
      </c>
      <c r="L17" s="664">
        <v>0</v>
      </c>
      <c r="M17" s="664">
        <v>0</v>
      </c>
      <c r="N17" s="664">
        <v>770798.86951999995</v>
      </c>
      <c r="O17" s="664">
        <v>83736.968919999999</v>
      </c>
      <c r="P17" s="664">
        <v>0</v>
      </c>
      <c r="Q17" s="664">
        <v>1260245.304</v>
      </c>
      <c r="R17" s="664"/>
      <c r="S17" s="664"/>
      <c r="T17" s="664">
        <v>0</v>
      </c>
      <c r="U17" s="664">
        <v>451365.69799999997</v>
      </c>
      <c r="V17" s="664">
        <v>1422612.0109999999</v>
      </c>
      <c r="W17" s="664">
        <v>14551.7</v>
      </c>
      <c r="X17" s="664">
        <v>0</v>
      </c>
      <c r="Y17" s="665">
        <v>8558827.0959899984</v>
      </c>
      <c r="Z17" s="664"/>
      <c r="AA17" s="665">
        <v>8558827.0959899984</v>
      </c>
      <c r="AB17" s="864"/>
    </row>
    <row r="18" spans="1:28" s="729" customFormat="1" ht="51" customHeight="1">
      <c r="A18" s="222" t="s">
        <v>386</v>
      </c>
      <c r="B18" s="545" t="s">
        <v>374</v>
      </c>
      <c r="C18" s="664">
        <v>0</v>
      </c>
      <c r="D18" s="664">
        <v>0</v>
      </c>
      <c r="E18" s="664">
        <v>0</v>
      </c>
      <c r="F18" s="664">
        <v>0</v>
      </c>
      <c r="G18" s="664">
        <v>0</v>
      </c>
      <c r="H18" s="664">
        <v>0</v>
      </c>
      <c r="I18" s="664">
        <v>0</v>
      </c>
      <c r="J18" s="664">
        <v>0</v>
      </c>
      <c r="K18" s="664">
        <v>0</v>
      </c>
      <c r="L18" s="664">
        <v>0</v>
      </c>
      <c r="M18" s="664">
        <v>0</v>
      </c>
      <c r="N18" s="664">
        <v>0</v>
      </c>
      <c r="O18" s="664">
        <v>0</v>
      </c>
      <c r="P18" s="664">
        <v>0</v>
      </c>
      <c r="Q18" s="664">
        <v>0</v>
      </c>
      <c r="R18" s="664"/>
      <c r="S18" s="664"/>
      <c r="T18" s="664">
        <v>0</v>
      </c>
      <c r="U18" s="664">
        <v>0</v>
      </c>
      <c r="V18" s="664">
        <v>0</v>
      </c>
      <c r="W18" s="664">
        <v>0</v>
      </c>
      <c r="X18" s="664">
        <v>0</v>
      </c>
      <c r="Y18" s="665">
        <v>0</v>
      </c>
      <c r="Z18" s="664"/>
      <c r="AA18" s="665">
        <v>0</v>
      </c>
      <c r="AB18" s="864"/>
    </row>
    <row r="19" spans="1:28" s="729" customFormat="1" ht="51" customHeight="1">
      <c r="A19" s="222" t="s">
        <v>387</v>
      </c>
      <c r="B19" s="545" t="s">
        <v>376</v>
      </c>
      <c r="C19" s="664">
        <v>0</v>
      </c>
      <c r="D19" s="664">
        <v>0</v>
      </c>
      <c r="E19" s="664">
        <v>0</v>
      </c>
      <c r="F19" s="664">
        <v>0</v>
      </c>
      <c r="G19" s="664">
        <v>0</v>
      </c>
      <c r="H19" s="664">
        <v>0</v>
      </c>
      <c r="I19" s="664">
        <v>0</v>
      </c>
      <c r="J19" s="664">
        <v>76.627229999999997</v>
      </c>
      <c r="K19" s="664">
        <v>75090.17886</v>
      </c>
      <c r="L19" s="664">
        <v>0</v>
      </c>
      <c r="M19" s="664">
        <v>0</v>
      </c>
      <c r="N19" s="664">
        <v>0</v>
      </c>
      <c r="O19" s="664">
        <v>0</v>
      </c>
      <c r="P19" s="664">
        <v>0</v>
      </c>
      <c r="Q19" s="664">
        <v>12704.946679999999</v>
      </c>
      <c r="R19" s="664"/>
      <c r="S19" s="664"/>
      <c r="T19" s="664">
        <v>0</v>
      </c>
      <c r="U19" s="664">
        <v>0</v>
      </c>
      <c r="V19" s="664">
        <v>0</v>
      </c>
      <c r="W19" s="664">
        <v>525.34799999999996</v>
      </c>
      <c r="X19" s="664">
        <v>0</v>
      </c>
      <c r="Y19" s="665">
        <v>88397.10076999999</v>
      </c>
      <c r="Z19" s="664"/>
      <c r="AA19" s="665">
        <v>88397.10076999999</v>
      </c>
      <c r="AB19" s="864"/>
    </row>
    <row r="20" spans="1:28" s="729" customFormat="1" ht="51" customHeight="1">
      <c r="A20" s="222" t="s">
        <v>388</v>
      </c>
      <c r="B20" s="545" t="s">
        <v>378</v>
      </c>
      <c r="C20" s="435">
        <v>66972.502999999997</v>
      </c>
      <c r="D20" s="435">
        <v>0</v>
      </c>
      <c r="E20" s="435">
        <v>0</v>
      </c>
      <c r="F20" s="435">
        <v>61305.18</v>
      </c>
      <c r="G20" s="435">
        <v>0</v>
      </c>
      <c r="H20" s="435">
        <v>0</v>
      </c>
      <c r="I20" s="435">
        <v>233593.67800000001</v>
      </c>
      <c r="J20" s="435">
        <v>3003887.0163200004</v>
      </c>
      <c r="K20" s="435">
        <v>1114591.3611400002</v>
      </c>
      <c r="L20" s="435">
        <v>0</v>
      </c>
      <c r="M20" s="435">
        <v>0</v>
      </c>
      <c r="N20" s="435">
        <v>770798.86951999995</v>
      </c>
      <c r="O20" s="435">
        <v>83736.968919999999</v>
      </c>
      <c r="P20" s="435">
        <v>0</v>
      </c>
      <c r="Q20" s="435">
        <v>1247540.35732</v>
      </c>
      <c r="R20" s="435"/>
      <c r="S20" s="435"/>
      <c r="T20" s="435">
        <v>0</v>
      </c>
      <c r="U20" s="435">
        <v>451365.69799999997</v>
      </c>
      <c r="V20" s="435">
        <v>1422612.0109999999</v>
      </c>
      <c r="W20" s="435">
        <v>14026.352000000001</v>
      </c>
      <c r="X20" s="435">
        <v>0</v>
      </c>
      <c r="Y20" s="666">
        <v>8470429.9952199999</v>
      </c>
      <c r="Z20" s="667"/>
      <c r="AA20" s="666">
        <v>8470429.9952199999</v>
      </c>
      <c r="AB20" s="864"/>
    </row>
    <row r="21" spans="1:28" s="729" customFormat="1" ht="51" customHeight="1">
      <c r="A21" s="834" t="s">
        <v>389</v>
      </c>
      <c r="B21" s="832" t="s">
        <v>390</v>
      </c>
      <c r="C21" s="664"/>
      <c r="D21" s="664"/>
      <c r="E21" s="664"/>
      <c r="F21" s="664"/>
      <c r="G21" s="664"/>
      <c r="H21" s="664"/>
      <c r="I21" s="664"/>
      <c r="J21" s="664"/>
      <c r="K21" s="664"/>
      <c r="L21" s="664"/>
      <c r="M21" s="664"/>
      <c r="N21" s="664"/>
      <c r="O21" s="664"/>
      <c r="P21" s="664"/>
      <c r="Q21" s="664"/>
      <c r="R21" s="664"/>
      <c r="S21" s="664"/>
      <c r="T21" s="664"/>
      <c r="U21" s="664"/>
      <c r="V21" s="664"/>
      <c r="W21" s="664"/>
      <c r="X21" s="664"/>
      <c r="Y21" s="668"/>
      <c r="Z21" s="664"/>
      <c r="AA21" s="668"/>
      <c r="AB21" s="864"/>
    </row>
    <row r="22" spans="1:28" s="729" customFormat="1" ht="51" customHeight="1">
      <c r="A22" s="222" t="s">
        <v>391</v>
      </c>
      <c r="B22" s="545" t="s">
        <v>372</v>
      </c>
      <c r="C22" s="664">
        <v>174917.19023000001</v>
      </c>
      <c r="D22" s="664">
        <v>3611099.6838199999</v>
      </c>
      <c r="E22" s="664">
        <v>509.33375999999998</v>
      </c>
      <c r="F22" s="664">
        <v>668433.81232999905</v>
      </c>
      <c r="G22" s="664">
        <v>397777.99209000001</v>
      </c>
      <c r="H22" s="664">
        <v>10288.450000000001</v>
      </c>
      <c r="I22" s="664">
        <v>259779.37586000003</v>
      </c>
      <c r="J22" s="664">
        <v>3544447.0737700001</v>
      </c>
      <c r="K22" s="664">
        <v>1340444.4403600001</v>
      </c>
      <c r="L22" s="664">
        <v>803048.17957000004</v>
      </c>
      <c r="M22" s="664">
        <v>4343.1836900000008</v>
      </c>
      <c r="N22" s="664">
        <v>1583019.1356100002</v>
      </c>
      <c r="O22" s="664">
        <v>360470.11595000001</v>
      </c>
      <c r="P22" s="664">
        <v>45730.078930000003</v>
      </c>
      <c r="Q22" s="664">
        <v>2632336.17509</v>
      </c>
      <c r="R22" s="664">
        <v>0</v>
      </c>
      <c r="S22" s="664">
        <v>0</v>
      </c>
      <c r="T22" s="664">
        <v>27817.414689999998</v>
      </c>
      <c r="U22" s="664">
        <v>559776.08262999996</v>
      </c>
      <c r="V22" s="664">
        <v>3799109.5191200003</v>
      </c>
      <c r="W22" s="664">
        <v>228257.51282999999</v>
      </c>
      <c r="X22" s="664">
        <v>52673.173349999997</v>
      </c>
      <c r="Y22" s="665">
        <v>20104277.923679996</v>
      </c>
      <c r="Z22" s="664">
        <v>0</v>
      </c>
      <c r="AA22" s="665">
        <v>20104277.923679996</v>
      </c>
      <c r="AB22" s="864"/>
    </row>
    <row r="23" spans="1:28" s="729" customFormat="1" ht="51" customHeight="1">
      <c r="A23" s="222" t="s">
        <v>392</v>
      </c>
      <c r="B23" s="545" t="s">
        <v>374</v>
      </c>
      <c r="C23" s="664">
        <v>0</v>
      </c>
      <c r="D23" s="664">
        <v>0</v>
      </c>
      <c r="E23" s="664">
        <v>0</v>
      </c>
      <c r="F23" s="664">
        <v>0</v>
      </c>
      <c r="G23" s="664">
        <v>0</v>
      </c>
      <c r="H23" s="664">
        <v>0</v>
      </c>
      <c r="I23" s="664">
        <v>0</v>
      </c>
      <c r="J23" s="664">
        <v>0</v>
      </c>
      <c r="K23" s="664">
        <v>0</v>
      </c>
      <c r="L23" s="664">
        <v>0</v>
      </c>
      <c r="M23" s="664">
        <v>0</v>
      </c>
      <c r="N23" s="664">
        <v>0</v>
      </c>
      <c r="O23" s="664">
        <v>0</v>
      </c>
      <c r="P23" s="664">
        <v>0</v>
      </c>
      <c r="Q23" s="664">
        <v>0</v>
      </c>
      <c r="R23" s="664">
        <v>0</v>
      </c>
      <c r="S23" s="664">
        <v>0</v>
      </c>
      <c r="T23" s="664">
        <v>0</v>
      </c>
      <c r="U23" s="664">
        <v>0</v>
      </c>
      <c r="V23" s="664">
        <v>0</v>
      </c>
      <c r="W23" s="664">
        <v>0</v>
      </c>
      <c r="X23" s="664">
        <v>0</v>
      </c>
      <c r="Y23" s="665">
        <v>0</v>
      </c>
      <c r="Z23" s="664">
        <v>0</v>
      </c>
      <c r="AA23" s="665">
        <v>0</v>
      </c>
      <c r="AB23" s="864"/>
    </row>
    <row r="24" spans="1:28" s="864" customFormat="1" ht="51" customHeight="1">
      <c r="A24" s="222" t="s">
        <v>393</v>
      </c>
      <c r="B24" s="545" t="s">
        <v>376</v>
      </c>
      <c r="C24" s="664">
        <v>0</v>
      </c>
      <c r="D24" s="664">
        <v>19732.695610000002</v>
      </c>
      <c r="E24" s="664">
        <v>111.78493</v>
      </c>
      <c r="F24" s="664">
        <v>18639.044179999997</v>
      </c>
      <c r="G24" s="664">
        <v>21808.450620000003</v>
      </c>
      <c r="H24" s="664">
        <v>0</v>
      </c>
      <c r="I24" s="664">
        <v>15660.79333</v>
      </c>
      <c r="J24" s="664">
        <v>217662.22216000003</v>
      </c>
      <c r="K24" s="664">
        <v>160304.83044000011</v>
      </c>
      <c r="L24" s="664">
        <v>7669.4050999999999</v>
      </c>
      <c r="M24" s="664">
        <v>0</v>
      </c>
      <c r="N24" s="664">
        <v>25638.978208480828</v>
      </c>
      <c r="O24" s="664">
        <v>17046.957320000001</v>
      </c>
      <c r="P24" s="664">
        <v>-4984.6549299999988</v>
      </c>
      <c r="Q24" s="664">
        <v>31778.516340000002</v>
      </c>
      <c r="R24" s="664">
        <v>0</v>
      </c>
      <c r="S24" s="664">
        <v>0</v>
      </c>
      <c r="T24" s="664">
        <v>10694.47126</v>
      </c>
      <c r="U24" s="664">
        <v>14543.480500000001</v>
      </c>
      <c r="V24" s="664">
        <v>0</v>
      </c>
      <c r="W24" s="664">
        <v>32420.769969999994</v>
      </c>
      <c r="X24" s="664">
        <v>0</v>
      </c>
      <c r="Y24" s="665">
        <v>588727.74503848085</v>
      </c>
      <c r="Z24" s="664">
        <v>0</v>
      </c>
      <c r="AA24" s="665">
        <v>588727.74503848085</v>
      </c>
    </row>
    <row r="25" spans="1:28" s="864" customFormat="1" ht="51" customHeight="1">
      <c r="A25" s="835" t="s">
        <v>394</v>
      </c>
      <c r="B25" s="594" t="s">
        <v>378</v>
      </c>
      <c r="C25" s="667">
        <v>174917.19023000001</v>
      </c>
      <c r="D25" s="667">
        <v>3591366.9882100001</v>
      </c>
      <c r="E25" s="667">
        <v>397.54882999999995</v>
      </c>
      <c r="F25" s="667">
        <v>649794.76814999909</v>
      </c>
      <c r="G25" s="667">
        <v>375969.54147</v>
      </c>
      <c r="H25" s="667">
        <v>10288.450000000001</v>
      </c>
      <c r="I25" s="669">
        <v>244118.58253000001</v>
      </c>
      <c r="J25" s="667">
        <v>3326784.8516100002</v>
      </c>
      <c r="K25" s="667">
        <v>1180139.60992</v>
      </c>
      <c r="L25" s="667">
        <v>795378.77447000006</v>
      </c>
      <c r="M25" s="667">
        <v>4343.1836900000008</v>
      </c>
      <c r="N25" s="667">
        <v>1557380.1574015194</v>
      </c>
      <c r="O25" s="667">
        <v>343423.15863000002</v>
      </c>
      <c r="P25" s="667">
        <v>50714.73386</v>
      </c>
      <c r="Q25" s="667">
        <v>2600557.6587499999</v>
      </c>
      <c r="R25" s="667">
        <v>0</v>
      </c>
      <c r="S25" s="667">
        <v>0</v>
      </c>
      <c r="T25" s="667">
        <v>17122.943429999999</v>
      </c>
      <c r="U25" s="667">
        <v>545232.60213000001</v>
      </c>
      <c r="V25" s="667">
        <v>3799109.5191200003</v>
      </c>
      <c r="W25" s="667">
        <v>195836.74286</v>
      </c>
      <c r="X25" s="667">
        <v>52673.173349999997</v>
      </c>
      <c r="Y25" s="666">
        <v>19515550.178641517</v>
      </c>
      <c r="Z25" s="667">
        <v>0</v>
      </c>
      <c r="AA25" s="666">
        <v>19515550.178641517</v>
      </c>
    </row>
    <row r="27" spans="1:28">
      <c r="J27" s="151"/>
    </row>
    <row r="28" spans="1:28">
      <c r="J28" s="151"/>
    </row>
    <row r="29" spans="1:28">
      <c r="J29" s="151"/>
    </row>
    <row r="30" spans="1:28">
      <c r="J30" s="151"/>
    </row>
    <row r="31" spans="1:28">
      <c r="J31" s="151"/>
    </row>
    <row r="32" spans="1:28">
      <c r="J32" s="151"/>
    </row>
    <row r="33" spans="10:10">
      <c r="J33" s="151"/>
    </row>
    <row r="34" spans="10:10">
      <c r="J34" s="151"/>
    </row>
    <row r="35" spans="10:10">
      <c r="J35" s="151"/>
    </row>
    <row r="36" spans="10:10">
      <c r="J36" s="151"/>
    </row>
    <row r="37" spans="10:10">
      <c r="J37" s="151"/>
    </row>
    <row r="38" spans="10:10">
      <c r="J38" s="151"/>
    </row>
    <row r="39" spans="10:10">
      <c r="J39" s="151"/>
    </row>
    <row r="40" spans="10:10">
      <c r="J40" s="151"/>
    </row>
    <row r="41" spans="10:10">
      <c r="J41" s="151"/>
    </row>
    <row r="42" spans="10:10">
      <c r="J42" s="151"/>
    </row>
    <row r="43" spans="10:10">
      <c r="J43" s="151"/>
    </row>
    <row r="44" spans="10:10">
      <c r="J44" s="151"/>
    </row>
    <row r="45" spans="10:10">
      <c r="J45" s="151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5" orientation="landscape" horizontalDpi="200" verticalDpi="200" r:id="rId1"/>
  <headerFooter>
    <oddFooter>&amp;C&amp;16 34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6" tint="0.79998168889431442"/>
  </sheetPr>
  <dimension ref="A1:AB45"/>
  <sheetViews>
    <sheetView view="pageBreakPreview" zoomScale="60" zoomScaleNormal="70" workbookViewId="0">
      <pane xSplit="2" ySplit="5" topLeftCell="C6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4"/>
  <cols>
    <col min="1" max="1" width="47.5703125" style="151" customWidth="1"/>
    <col min="2" max="2" width="32.85546875" style="151" hidden="1" customWidth="1"/>
    <col min="3" max="3" width="15" style="151" bestFit="1" customWidth="1"/>
    <col min="4" max="4" width="18" style="151" bestFit="1" customWidth="1"/>
    <col min="5" max="5" width="13.42578125" style="151" bestFit="1" customWidth="1"/>
    <col min="6" max="7" width="16.7109375" style="151" bestFit="1" customWidth="1"/>
    <col min="8" max="8" width="15.7109375" style="151" bestFit="1" customWidth="1"/>
    <col min="9" max="9" width="13.42578125" style="151" bestFit="1" customWidth="1"/>
    <col min="10" max="10" width="16.7109375" style="658" bestFit="1" customWidth="1"/>
    <col min="11" max="11" width="15" style="151" bestFit="1" customWidth="1"/>
    <col min="12" max="12" width="16.7109375" style="151" bestFit="1" customWidth="1"/>
    <col min="13" max="13" width="13.42578125" style="151" bestFit="1" customWidth="1"/>
    <col min="14" max="14" width="16.7109375" style="151" customWidth="1"/>
    <col min="15" max="15" width="16.7109375" style="151" bestFit="1" customWidth="1"/>
    <col min="16" max="16" width="15" style="151" bestFit="1" customWidth="1"/>
    <col min="17" max="17" width="16.7109375" style="151" bestFit="1" customWidth="1"/>
    <col min="18" max="18" width="14.85546875" style="151" customWidth="1"/>
    <col min="19" max="19" width="11.7109375" style="151" hidden="1" customWidth="1"/>
    <col min="20" max="20" width="13.42578125" style="151" bestFit="1" customWidth="1"/>
    <col min="21" max="21" width="15" style="151" bestFit="1" customWidth="1"/>
    <col min="22" max="23" width="16.7109375" style="151" bestFit="1" customWidth="1"/>
    <col min="24" max="24" width="15" style="151" bestFit="1" customWidth="1"/>
    <col min="25" max="25" width="18" style="151" bestFit="1" customWidth="1"/>
    <col min="26" max="26" width="11.7109375" style="151" customWidth="1"/>
    <col min="27" max="27" width="18" style="151" bestFit="1" customWidth="1"/>
    <col min="28" max="16384" width="9" style="151"/>
  </cols>
  <sheetData>
    <row r="1" spans="1:28" s="148" customFormat="1" ht="33">
      <c r="A1" s="1845" t="s">
        <v>830</v>
      </c>
      <c r="B1" s="1845"/>
      <c r="C1" s="1845"/>
      <c r="D1" s="1845"/>
      <c r="E1" s="1845"/>
      <c r="F1" s="1845"/>
      <c r="J1" s="649"/>
    </row>
    <row r="2" spans="1:28" s="148" customFormat="1" ht="33">
      <c r="A2" s="1845" t="s">
        <v>891</v>
      </c>
      <c r="B2" s="1845"/>
      <c r="C2" s="1845"/>
      <c r="D2" s="1845"/>
      <c r="E2" s="1845"/>
      <c r="F2" s="1845"/>
      <c r="J2" s="649"/>
    </row>
    <row r="3" spans="1:28">
      <c r="A3" s="730"/>
      <c r="B3" s="730"/>
      <c r="C3" s="645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815" t="s">
        <v>497</v>
      </c>
      <c r="Z3" s="1815"/>
      <c r="AA3" s="1815"/>
    </row>
    <row r="4" spans="1:28">
      <c r="A4" s="1846" t="s">
        <v>0</v>
      </c>
      <c r="B4" s="1847"/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28">
      <c r="A5" s="1848"/>
      <c r="B5" s="1849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28" ht="60" customHeight="1">
      <c r="A6" s="856" t="s">
        <v>622</v>
      </c>
      <c r="B6" s="857" t="s">
        <v>370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670"/>
      <c r="Z6" s="150"/>
      <c r="AA6" s="670"/>
    </row>
    <row r="7" spans="1:28" ht="59.25" customHeight="1">
      <c r="A7" s="858" t="s">
        <v>371</v>
      </c>
      <c r="B7" s="859" t="s">
        <v>372</v>
      </c>
      <c r="C7" s="671">
        <v>314604.23800000001</v>
      </c>
      <c r="D7" s="671">
        <v>7618377.2367500002</v>
      </c>
      <c r="E7" s="671">
        <v>2682.1542100000001</v>
      </c>
      <c r="F7" s="671">
        <v>2029588.6310699999</v>
      </c>
      <c r="G7" s="671">
        <v>769636.84556000005</v>
      </c>
      <c r="H7" s="671">
        <v>0</v>
      </c>
      <c r="I7" s="671">
        <v>29983.522140000001</v>
      </c>
      <c r="J7" s="671">
        <v>1059031.7088899999</v>
      </c>
      <c r="K7" s="671">
        <v>286242.34777999995</v>
      </c>
      <c r="L7" s="671">
        <v>2078269.33094</v>
      </c>
      <c r="M7" s="671">
        <v>9225.6970299999994</v>
      </c>
      <c r="N7" s="671">
        <v>2227616.66353</v>
      </c>
      <c r="O7" s="671">
        <v>257646.17971</v>
      </c>
      <c r="P7" s="671">
        <v>96580.761239999993</v>
      </c>
      <c r="Q7" s="671">
        <v>315009.05638999998</v>
      </c>
      <c r="R7" s="671"/>
      <c r="S7" s="671"/>
      <c r="T7" s="671">
        <v>2887.4370199999998</v>
      </c>
      <c r="U7" s="671">
        <v>67104.574440000011</v>
      </c>
      <c r="V7" s="671">
        <v>1232001.41916</v>
      </c>
      <c r="W7" s="671">
        <v>986108.48074999999</v>
      </c>
      <c r="X7" s="671">
        <v>91535.172989999992</v>
      </c>
      <c r="Y7" s="672">
        <v>19474131.457600001</v>
      </c>
      <c r="Z7" s="664"/>
      <c r="AA7" s="672">
        <v>19474131.457600001</v>
      </c>
    </row>
    <row r="8" spans="1:28" s="860" customFormat="1" ht="59.25" customHeight="1">
      <c r="A8" s="858" t="s">
        <v>373</v>
      </c>
      <c r="B8" s="859" t="s">
        <v>374</v>
      </c>
      <c r="C8" s="671">
        <v>0</v>
      </c>
      <c r="D8" s="671">
        <v>0</v>
      </c>
      <c r="E8" s="671">
        <v>0</v>
      </c>
      <c r="F8" s="671">
        <v>0</v>
      </c>
      <c r="G8" s="671">
        <v>0</v>
      </c>
      <c r="H8" s="671">
        <v>0</v>
      </c>
      <c r="I8" s="671">
        <v>0</v>
      </c>
      <c r="J8" s="671">
        <v>0</v>
      </c>
      <c r="K8" s="671">
        <v>0</v>
      </c>
      <c r="L8" s="671">
        <v>0</v>
      </c>
      <c r="M8" s="671">
        <v>0</v>
      </c>
      <c r="N8" s="671">
        <v>0</v>
      </c>
      <c r="O8" s="671">
        <v>0</v>
      </c>
      <c r="P8" s="671">
        <v>0</v>
      </c>
      <c r="Q8" s="671">
        <v>0</v>
      </c>
      <c r="R8" s="671"/>
      <c r="S8" s="671"/>
      <c r="T8" s="671">
        <v>0</v>
      </c>
      <c r="U8" s="671">
        <v>0</v>
      </c>
      <c r="V8" s="671">
        <v>0</v>
      </c>
      <c r="W8" s="671">
        <v>0</v>
      </c>
      <c r="X8" s="671">
        <v>0</v>
      </c>
      <c r="Y8" s="672">
        <v>0</v>
      </c>
      <c r="Z8" s="664"/>
      <c r="AA8" s="672">
        <v>0</v>
      </c>
      <c r="AB8" s="151"/>
    </row>
    <row r="9" spans="1:28" s="860" customFormat="1" ht="59.25" customHeight="1">
      <c r="A9" s="858" t="s">
        <v>375</v>
      </c>
      <c r="B9" s="859" t="s">
        <v>376</v>
      </c>
      <c r="C9" s="671">
        <v>0</v>
      </c>
      <c r="D9" s="671">
        <v>382493.06541000004</v>
      </c>
      <c r="E9" s="671">
        <v>878.58663000000001</v>
      </c>
      <c r="F9" s="671">
        <v>193686.46772999997</v>
      </c>
      <c r="G9" s="671">
        <v>239713.25616999998</v>
      </c>
      <c r="H9" s="671">
        <v>0</v>
      </c>
      <c r="I9" s="671">
        <v>46.825000000000003</v>
      </c>
      <c r="J9" s="671">
        <v>369971.59139999998</v>
      </c>
      <c r="K9" s="671">
        <v>91117.386910000001</v>
      </c>
      <c r="L9" s="671">
        <v>20019.571190000002</v>
      </c>
      <c r="M9" s="671">
        <v>0</v>
      </c>
      <c r="N9" s="671">
        <v>356551.20360017108</v>
      </c>
      <c r="O9" s="671">
        <v>18549.45793</v>
      </c>
      <c r="P9" s="671">
        <v>872.4273199999999</v>
      </c>
      <c r="Q9" s="671">
        <v>73498.805349999995</v>
      </c>
      <c r="R9" s="671"/>
      <c r="S9" s="671"/>
      <c r="T9" s="671">
        <v>1311.7689700000001</v>
      </c>
      <c r="U9" s="671">
        <v>13491.92655</v>
      </c>
      <c r="V9" s="671">
        <v>0</v>
      </c>
      <c r="W9" s="671">
        <v>29888.427909999995</v>
      </c>
      <c r="X9" s="671">
        <v>16253.588790000002</v>
      </c>
      <c r="Y9" s="672">
        <v>1808344.3568601713</v>
      </c>
      <c r="Z9" s="664"/>
      <c r="AA9" s="672">
        <v>1808344.3568601713</v>
      </c>
      <c r="AB9" s="151"/>
    </row>
    <row r="10" spans="1:28" s="729" customFormat="1" ht="51" customHeight="1">
      <c r="A10" s="222" t="s">
        <v>377</v>
      </c>
      <c r="B10" s="545" t="s">
        <v>378</v>
      </c>
      <c r="C10" s="435">
        <v>314604.23800000001</v>
      </c>
      <c r="D10" s="435">
        <v>7235884.1713399999</v>
      </c>
      <c r="E10" s="435">
        <v>1803.5675800000001</v>
      </c>
      <c r="F10" s="435">
        <v>1835902.16334</v>
      </c>
      <c r="G10" s="435">
        <v>529923.5893900001</v>
      </c>
      <c r="H10" s="435">
        <v>0</v>
      </c>
      <c r="I10" s="435">
        <v>29936.69714</v>
      </c>
      <c r="J10" s="435">
        <v>689060.11748999998</v>
      </c>
      <c r="K10" s="435">
        <v>195124.96087000001</v>
      </c>
      <c r="L10" s="435">
        <v>2058249.75975</v>
      </c>
      <c r="M10" s="435">
        <v>9225.6970299999994</v>
      </c>
      <c r="N10" s="435">
        <v>1871065.4599298292</v>
      </c>
      <c r="O10" s="435">
        <v>239096.72177999999</v>
      </c>
      <c r="P10" s="435">
        <v>95708.333920000005</v>
      </c>
      <c r="Q10" s="435">
        <v>241510.25104</v>
      </c>
      <c r="R10" s="435"/>
      <c r="S10" s="435"/>
      <c r="T10" s="435">
        <v>1575.66805</v>
      </c>
      <c r="U10" s="435">
        <v>53612.64789</v>
      </c>
      <c r="V10" s="435">
        <v>1232001.41916</v>
      </c>
      <c r="W10" s="435">
        <v>956220.05284000002</v>
      </c>
      <c r="X10" s="435">
        <v>75281.584199999983</v>
      </c>
      <c r="Y10" s="666">
        <v>17665787.100739826</v>
      </c>
      <c r="Z10" s="667"/>
      <c r="AA10" s="666">
        <v>17665787.100739826</v>
      </c>
      <c r="AB10" s="151"/>
    </row>
    <row r="11" spans="1:28" s="860" customFormat="1" ht="60" customHeight="1">
      <c r="A11" s="861" t="s">
        <v>623</v>
      </c>
      <c r="B11" s="857" t="s">
        <v>379</v>
      </c>
      <c r="C11" s="671"/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  <c r="O11" s="671"/>
      <c r="P11" s="671"/>
      <c r="Q11" s="671"/>
      <c r="R11" s="671"/>
      <c r="S11" s="671"/>
      <c r="T11" s="671"/>
      <c r="U11" s="671"/>
      <c r="V11" s="671"/>
      <c r="W11" s="671"/>
      <c r="X11" s="671"/>
      <c r="Y11" s="673"/>
      <c r="Z11" s="664"/>
      <c r="AA11" s="673"/>
      <c r="AB11" s="151"/>
    </row>
    <row r="12" spans="1:28" s="860" customFormat="1" ht="59.25" customHeight="1">
      <c r="A12" s="858" t="s">
        <v>380</v>
      </c>
      <c r="B12" s="859" t="s">
        <v>372</v>
      </c>
      <c r="C12" s="671">
        <v>421908.99300000002</v>
      </c>
      <c r="D12" s="671">
        <v>35443781.04524</v>
      </c>
      <c r="E12" s="671">
        <v>6909.2446399999999</v>
      </c>
      <c r="F12" s="671">
        <v>7111219.64380999</v>
      </c>
      <c r="G12" s="671">
        <v>2681902.4524599998</v>
      </c>
      <c r="H12" s="671">
        <v>35278.9879</v>
      </c>
      <c r="I12" s="671">
        <v>126441.51943</v>
      </c>
      <c r="J12" s="671">
        <v>2158653.92582</v>
      </c>
      <c r="K12" s="671">
        <v>1358492.25746</v>
      </c>
      <c r="L12" s="671">
        <v>5186912.3795299996</v>
      </c>
      <c r="M12" s="671">
        <v>31480.28745</v>
      </c>
      <c r="N12" s="671">
        <v>5815283.1543099992</v>
      </c>
      <c r="O12" s="671">
        <v>819077.68015999999</v>
      </c>
      <c r="P12" s="671">
        <v>619777.72464000003</v>
      </c>
      <c r="Q12" s="671">
        <v>493837.16181000002</v>
      </c>
      <c r="R12" s="671"/>
      <c r="S12" s="671"/>
      <c r="T12" s="671">
        <v>12485.531000000001</v>
      </c>
      <c r="U12" s="671">
        <v>522022.45075999998</v>
      </c>
      <c r="V12" s="671">
        <v>8105885.7302800007</v>
      </c>
      <c r="W12" s="671">
        <v>2110160.1113900002</v>
      </c>
      <c r="X12" s="671">
        <v>241202.79309999995</v>
      </c>
      <c r="Y12" s="672">
        <v>73302713.074189976</v>
      </c>
      <c r="Z12" s="664"/>
      <c r="AA12" s="672">
        <v>73302713.074189976</v>
      </c>
      <c r="AB12" s="151"/>
    </row>
    <row r="13" spans="1:28" s="860" customFormat="1" ht="59.25" customHeight="1">
      <c r="A13" s="858" t="s">
        <v>381</v>
      </c>
      <c r="B13" s="859" t="s">
        <v>374</v>
      </c>
      <c r="C13" s="671">
        <v>0</v>
      </c>
      <c r="D13" s="671">
        <v>0</v>
      </c>
      <c r="E13" s="671">
        <v>0</v>
      </c>
      <c r="F13" s="671">
        <v>0</v>
      </c>
      <c r="G13" s="671">
        <v>0</v>
      </c>
      <c r="H13" s="671">
        <v>0</v>
      </c>
      <c r="I13" s="671">
        <v>0</v>
      </c>
      <c r="J13" s="671">
        <v>0</v>
      </c>
      <c r="K13" s="671">
        <v>0</v>
      </c>
      <c r="L13" s="671">
        <v>0</v>
      </c>
      <c r="M13" s="671">
        <v>0</v>
      </c>
      <c r="N13" s="671">
        <v>0</v>
      </c>
      <c r="O13" s="671">
        <v>0</v>
      </c>
      <c r="P13" s="671">
        <v>0</v>
      </c>
      <c r="Q13" s="671">
        <v>0</v>
      </c>
      <c r="R13" s="671"/>
      <c r="S13" s="671"/>
      <c r="T13" s="671">
        <v>0</v>
      </c>
      <c r="U13" s="671">
        <v>0</v>
      </c>
      <c r="V13" s="671">
        <v>0</v>
      </c>
      <c r="W13" s="671">
        <v>0</v>
      </c>
      <c r="X13" s="671">
        <v>0</v>
      </c>
      <c r="Y13" s="672">
        <v>0</v>
      </c>
      <c r="Z13" s="664"/>
      <c r="AA13" s="672">
        <v>0</v>
      </c>
      <c r="AB13" s="151"/>
    </row>
    <row r="14" spans="1:28" s="860" customFormat="1" ht="59.25" customHeight="1">
      <c r="A14" s="858" t="s">
        <v>382</v>
      </c>
      <c r="B14" s="859" t="s">
        <v>376</v>
      </c>
      <c r="C14" s="671">
        <v>0</v>
      </c>
      <c r="D14" s="671">
        <v>829821.53914999997</v>
      </c>
      <c r="E14" s="671">
        <v>1707.53593</v>
      </c>
      <c r="F14" s="671">
        <v>637153.86436000001</v>
      </c>
      <c r="G14" s="671">
        <v>521198.30345000001</v>
      </c>
      <c r="H14" s="671">
        <v>0</v>
      </c>
      <c r="I14" s="671">
        <v>6491.7032399999998</v>
      </c>
      <c r="J14" s="671">
        <v>183316.44468000002</v>
      </c>
      <c r="K14" s="671">
        <v>897076.95496</v>
      </c>
      <c r="L14" s="671">
        <v>114154.07687</v>
      </c>
      <c r="M14" s="671">
        <v>0</v>
      </c>
      <c r="N14" s="671">
        <v>1079609.2504613483</v>
      </c>
      <c r="O14" s="671">
        <v>99359.730650000012</v>
      </c>
      <c r="P14" s="671">
        <v>12170.06191</v>
      </c>
      <c r="Q14" s="671">
        <v>91885.166430000012</v>
      </c>
      <c r="R14" s="671"/>
      <c r="S14" s="671"/>
      <c r="T14" s="671">
        <v>10794.06709</v>
      </c>
      <c r="U14" s="671">
        <v>63702.171630000004</v>
      </c>
      <c r="V14" s="671">
        <v>0</v>
      </c>
      <c r="W14" s="671">
        <v>272377.44491000002</v>
      </c>
      <c r="X14" s="671">
        <v>0</v>
      </c>
      <c r="Y14" s="672">
        <v>4820818.3157213479</v>
      </c>
      <c r="Z14" s="664"/>
      <c r="AA14" s="672">
        <v>4820818.3157213479</v>
      </c>
      <c r="AB14" s="151"/>
    </row>
    <row r="15" spans="1:28" s="729" customFormat="1" ht="51" customHeight="1">
      <c r="A15" s="222" t="s">
        <v>383</v>
      </c>
      <c r="B15" s="545" t="s">
        <v>378</v>
      </c>
      <c r="C15" s="435">
        <v>421908.99300000002</v>
      </c>
      <c r="D15" s="435">
        <v>34613959.506089993</v>
      </c>
      <c r="E15" s="435">
        <v>5201.7087099999999</v>
      </c>
      <c r="F15" s="435">
        <v>6474065.77944999</v>
      </c>
      <c r="G15" s="435">
        <v>2160704.1490100003</v>
      </c>
      <c r="H15" s="435">
        <v>35278.9879</v>
      </c>
      <c r="I15" s="435">
        <v>119949.81619000001</v>
      </c>
      <c r="J15" s="435">
        <v>1975337.48114</v>
      </c>
      <c r="K15" s="435">
        <v>461415.30249999999</v>
      </c>
      <c r="L15" s="435">
        <v>5072758.3026599996</v>
      </c>
      <c r="M15" s="435">
        <v>31480.28745</v>
      </c>
      <c r="N15" s="435">
        <v>4735673.9038486509</v>
      </c>
      <c r="O15" s="435">
        <v>719717.94950999995</v>
      </c>
      <c r="P15" s="435">
        <v>607607.66272999998</v>
      </c>
      <c r="Q15" s="435">
        <v>401951.99537999998</v>
      </c>
      <c r="R15" s="435"/>
      <c r="S15" s="435"/>
      <c r="T15" s="435">
        <v>1691.4639100000002</v>
      </c>
      <c r="U15" s="435">
        <v>458320.27912999998</v>
      </c>
      <c r="V15" s="435">
        <v>8105885.7302800007</v>
      </c>
      <c r="W15" s="435">
        <v>1837782.6664800001</v>
      </c>
      <c r="X15" s="435">
        <v>241202.79309999995</v>
      </c>
      <c r="Y15" s="666">
        <v>68481894.758468628</v>
      </c>
      <c r="Z15" s="667"/>
      <c r="AA15" s="666">
        <v>68481894.758468628</v>
      </c>
      <c r="AB15" s="151"/>
    </row>
    <row r="16" spans="1:28" s="860" customFormat="1" ht="60" customHeight="1">
      <c r="A16" s="861" t="s">
        <v>624</v>
      </c>
      <c r="B16" s="857" t="s">
        <v>384</v>
      </c>
      <c r="C16" s="671"/>
      <c r="D16" s="671"/>
      <c r="E16" s="671"/>
      <c r="F16" s="671"/>
      <c r="G16" s="671"/>
      <c r="H16" s="671"/>
      <c r="I16" s="671"/>
      <c r="J16" s="671"/>
      <c r="K16" s="671"/>
      <c r="L16" s="671"/>
      <c r="M16" s="671"/>
      <c r="N16" s="671"/>
      <c r="O16" s="671"/>
      <c r="P16" s="671"/>
      <c r="Q16" s="671"/>
      <c r="R16" s="671"/>
      <c r="S16" s="671"/>
      <c r="T16" s="671"/>
      <c r="U16" s="671"/>
      <c r="V16" s="671"/>
      <c r="W16" s="671"/>
      <c r="X16" s="671"/>
      <c r="Y16" s="673"/>
      <c r="Z16" s="664"/>
      <c r="AA16" s="673"/>
      <c r="AB16" s="151"/>
    </row>
    <row r="17" spans="1:28" s="860" customFormat="1" ht="59.25" customHeight="1">
      <c r="A17" s="858" t="s">
        <v>385</v>
      </c>
      <c r="B17" s="859" t="s">
        <v>372</v>
      </c>
      <c r="C17" s="671">
        <v>0</v>
      </c>
      <c r="D17" s="671">
        <v>0</v>
      </c>
      <c r="E17" s="671">
        <v>0</v>
      </c>
      <c r="F17" s="671">
        <v>42029.909</v>
      </c>
      <c r="G17" s="671">
        <v>0</v>
      </c>
      <c r="H17" s="671">
        <v>0</v>
      </c>
      <c r="I17" s="671">
        <v>0</v>
      </c>
      <c r="J17" s="671">
        <v>215.07900000000001</v>
      </c>
      <c r="K17" s="671">
        <v>0</v>
      </c>
      <c r="L17" s="671">
        <v>0</v>
      </c>
      <c r="M17" s="671">
        <v>0</v>
      </c>
      <c r="N17" s="671">
        <v>0</v>
      </c>
      <c r="O17" s="671">
        <v>0</v>
      </c>
      <c r="P17" s="671">
        <v>0</v>
      </c>
      <c r="Q17" s="671">
        <v>345531.92307000002</v>
      </c>
      <c r="R17" s="671"/>
      <c r="S17" s="671"/>
      <c r="T17" s="671">
        <v>0</v>
      </c>
      <c r="U17" s="671">
        <v>0</v>
      </c>
      <c r="V17" s="671">
        <v>0</v>
      </c>
      <c r="W17" s="671">
        <v>0</v>
      </c>
      <c r="X17" s="671">
        <v>0</v>
      </c>
      <c r="Y17" s="672">
        <v>387776.91107000003</v>
      </c>
      <c r="Z17" s="664"/>
      <c r="AA17" s="672">
        <v>387776.91107000003</v>
      </c>
      <c r="AB17" s="151"/>
    </row>
    <row r="18" spans="1:28" s="860" customFormat="1" ht="59.25" customHeight="1">
      <c r="A18" s="858" t="s">
        <v>386</v>
      </c>
      <c r="B18" s="859" t="s">
        <v>374</v>
      </c>
      <c r="C18" s="671">
        <v>0</v>
      </c>
      <c r="D18" s="671">
        <v>0</v>
      </c>
      <c r="E18" s="671">
        <v>0</v>
      </c>
      <c r="F18" s="671">
        <v>0</v>
      </c>
      <c r="G18" s="671">
        <v>0</v>
      </c>
      <c r="H18" s="671">
        <v>0</v>
      </c>
      <c r="I18" s="671">
        <v>0</v>
      </c>
      <c r="J18" s="671">
        <v>0</v>
      </c>
      <c r="K18" s="671">
        <v>0</v>
      </c>
      <c r="L18" s="671">
        <v>0</v>
      </c>
      <c r="M18" s="671">
        <v>0</v>
      </c>
      <c r="N18" s="671">
        <v>0</v>
      </c>
      <c r="O18" s="671">
        <v>0</v>
      </c>
      <c r="P18" s="671">
        <v>0</v>
      </c>
      <c r="Q18" s="671">
        <v>0</v>
      </c>
      <c r="R18" s="671"/>
      <c r="S18" s="671"/>
      <c r="T18" s="671">
        <v>0</v>
      </c>
      <c r="U18" s="671">
        <v>0</v>
      </c>
      <c r="V18" s="671">
        <v>0</v>
      </c>
      <c r="W18" s="671">
        <v>0</v>
      </c>
      <c r="X18" s="671">
        <v>0</v>
      </c>
      <c r="Y18" s="672">
        <v>0</v>
      </c>
      <c r="Z18" s="664"/>
      <c r="AA18" s="672">
        <v>0</v>
      </c>
      <c r="AB18" s="151"/>
    </row>
    <row r="19" spans="1:28" s="860" customFormat="1" ht="59.25" customHeight="1">
      <c r="A19" s="858" t="s">
        <v>387</v>
      </c>
      <c r="B19" s="859" t="s">
        <v>376</v>
      </c>
      <c r="C19" s="671">
        <v>0</v>
      </c>
      <c r="D19" s="671">
        <v>0</v>
      </c>
      <c r="E19" s="671">
        <v>0</v>
      </c>
      <c r="F19" s="671">
        <v>0</v>
      </c>
      <c r="G19" s="671">
        <v>0</v>
      </c>
      <c r="H19" s="671">
        <v>0</v>
      </c>
      <c r="I19" s="671">
        <v>0</v>
      </c>
      <c r="J19" s="671">
        <v>0</v>
      </c>
      <c r="K19" s="671">
        <v>0</v>
      </c>
      <c r="L19" s="671">
        <v>0</v>
      </c>
      <c r="M19" s="671">
        <v>0</v>
      </c>
      <c r="N19" s="671">
        <v>0</v>
      </c>
      <c r="O19" s="671">
        <v>0</v>
      </c>
      <c r="P19" s="671">
        <v>0</v>
      </c>
      <c r="Q19" s="671">
        <v>5437.3109000000004</v>
      </c>
      <c r="R19" s="671"/>
      <c r="S19" s="671"/>
      <c r="T19" s="671">
        <v>0</v>
      </c>
      <c r="U19" s="671">
        <v>0</v>
      </c>
      <c r="V19" s="671">
        <v>0</v>
      </c>
      <c r="W19" s="671">
        <v>0</v>
      </c>
      <c r="X19" s="671">
        <v>0</v>
      </c>
      <c r="Y19" s="672">
        <v>5437.3109000000004</v>
      </c>
      <c r="Z19" s="664"/>
      <c r="AA19" s="672">
        <v>5437.3109000000004</v>
      </c>
      <c r="AB19" s="151"/>
    </row>
    <row r="20" spans="1:28" s="860" customFormat="1" ht="51" customHeight="1">
      <c r="A20" s="858" t="s">
        <v>388</v>
      </c>
      <c r="B20" s="859" t="s">
        <v>378</v>
      </c>
      <c r="C20" s="435">
        <v>0</v>
      </c>
      <c r="D20" s="435">
        <v>0</v>
      </c>
      <c r="E20" s="435">
        <v>0</v>
      </c>
      <c r="F20" s="435">
        <v>42029.909</v>
      </c>
      <c r="G20" s="435">
        <v>0</v>
      </c>
      <c r="H20" s="435">
        <v>0</v>
      </c>
      <c r="I20" s="435">
        <v>0</v>
      </c>
      <c r="J20" s="435">
        <v>215.07900000000001</v>
      </c>
      <c r="K20" s="435">
        <v>0</v>
      </c>
      <c r="L20" s="435">
        <v>0</v>
      </c>
      <c r="M20" s="435">
        <v>0</v>
      </c>
      <c r="N20" s="435">
        <v>0</v>
      </c>
      <c r="O20" s="435">
        <v>0</v>
      </c>
      <c r="P20" s="435">
        <v>0</v>
      </c>
      <c r="Q20" s="435">
        <v>340094.61217000004</v>
      </c>
      <c r="R20" s="435"/>
      <c r="S20" s="435"/>
      <c r="T20" s="435">
        <v>0</v>
      </c>
      <c r="U20" s="435">
        <v>0</v>
      </c>
      <c r="V20" s="435">
        <v>0</v>
      </c>
      <c r="W20" s="435">
        <v>0</v>
      </c>
      <c r="X20" s="435">
        <v>0</v>
      </c>
      <c r="Y20" s="674">
        <v>382339.60017000005</v>
      </c>
      <c r="Z20" s="667"/>
      <c r="AA20" s="674">
        <v>382339.60017000005</v>
      </c>
      <c r="AB20" s="151"/>
    </row>
    <row r="21" spans="1:28" s="860" customFormat="1" ht="60" customHeight="1">
      <c r="A21" s="861" t="s">
        <v>389</v>
      </c>
      <c r="B21" s="857" t="s">
        <v>390</v>
      </c>
      <c r="C21" s="671"/>
      <c r="D21" s="671"/>
      <c r="E21" s="671"/>
      <c r="F21" s="671"/>
      <c r="G21" s="671"/>
      <c r="H21" s="671"/>
      <c r="I21" s="671"/>
      <c r="J21" s="671"/>
      <c r="K21" s="671"/>
      <c r="L21" s="671"/>
      <c r="M21" s="671"/>
      <c r="N21" s="671"/>
      <c r="O21" s="671"/>
      <c r="P21" s="671"/>
      <c r="Q21" s="671"/>
      <c r="R21" s="671"/>
      <c r="S21" s="671"/>
      <c r="T21" s="671"/>
      <c r="U21" s="671"/>
      <c r="V21" s="671"/>
      <c r="W21" s="671"/>
      <c r="X21" s="671"/>
      <c r="Y21" s="673"/>
      <c r="Z21" s="671"/>
      <c r="AA21" s="673"/>
      <c r="AB21" s="151"/>
    </row>
    <row r="22" spans="1:28" s="860" customFormat="1" ht="59.25" customHeight="1">
      <c r="A22" s="858" t="s">
        <v>391</v>
      </c>
      <c r="B22" s="859" t="s">
        <v>372</v>
      </c>
      <c r="C22" s="671">
        <v>736513.23100000003</v>
      </c>
      <c r="D22" s="671">
        <v>43062158.281989999</v>
      </c>
      <c r="E22" s="671">
        <v>9591.3988499999996</v>
      </c>
      <c r="F22" s="671">
        <v>9182838.1838799901</v>
      </c>
      <c r="G22" s="671">
        <v>3451539.2980199996</v>
      </c>
      <c r="H22" s="671">
        <v>35278.9879</v>
      </c>
      <c r="I22" s="671">
        <v>156425.04157</v>
      </c>
      <c r="J22" s="671">
        <v>3217900.7137099998</v>
      </c>
      <c r="K22" s="671">
        <v>1644734.6052399999</v>
      </c>
      <c r="L22" s="671">
        <v>7265181.7104699994</v>
      </c>
      <c r="M22" s="671">
        <v>40705.984479999999</v>
      </c>
      <c r="N22" s="671">
        <v>8042899.8178399988</v>
      </c>
      <c r="O22" s="671">
        <v>1076723.85987</v>
      </c>
      <c r="P22" s="671">
        <v>716358.48588000005</v>
      </c>
      <c r="Q22" s="671">
        <v>1154378.14127</v>
      </c>
      <c r="R22" s="671">
        <v>0</v>
      </c>
      <c r="S22" s="671">
        <v>0</v>
      </c>
      <c r="T22" s="671">
        <v>15372.96802</v>
      </c>
      <c r="U22" s="671">
        <v>589127.02520000003</v>
      </c>
      <c r="V22" s="671">
        <v>9337887.1494400017</v>
      </c>
      <c r="W22" s="671">
        <v>3096268.5921400003</v>
      </c>
      <c r="X22" s="671">
        <v>332737.96608999994</v>
      </c>
      <c r="Y22" s="672">
        <v>93164621.442859992</v>
      </c>
      <c r="Z22" s="671">
        <v>0</v>
      </c>
      <c r="AA22" s="672">
        <v>93164621.442859992</v>
      </c>
      <c r="AB22" s="151"/>
    </row>
    <row r="23" spans="1:28" s="860" customFormat="1" ht="59.25" customHeight="1">
      <c r="A23" s="858" t="s">
        <v>392</v>
      </c>
      <c r="B23" s="859" t="s">
        <v>374</v>
      </c>
      <c r="C23" s="671">
        <v>0</v>
      </c>
      <c r="D23" s="671">
        <v>0</v>
      </c>
      <c r="E23" s="671">
        <v>0</v>
      </c>
      <c r="F23" s="671">
        <v>0</v>
      </c>
      <c r="G23" s="671">
        <v>0</v>
      </c>
      <c r="H23" s="671">
        <v>0</v>
      </c>
      <c r="I23" s="671">
        <v>0</v>
      </c>
      <c r="J23" s="671">
        <v>0</v>
      </c>
      <c r="K23" s="671">
        <v>0</v>
      </c>
      <c r="L23" s="671">
        <v>0</v>
      </c>
      <c r="M23" s="671">
        <v>0</v>
      </c>
      <c r="N23" s="671">
        <v>0</v>
      </c>
      <c r="O23" s="671">
        <v>0</v>
      </c>
      <c r="P23" s="671">
        <v>0</v>
      </c>
      <c r="Q23" s="671">
        <v>0</v>
      </c>
      <c r="R23" s="671">
        <v>0</v>
      </c>
      <c r="S23" s="671">
        <v>0</v>
      </c>
      <c r="T23" s="671">
        <v>0</v>
      </c>
      <c r="U23" s="671">
        <v>0</v>
      </c>
      <c r="V23" s="671">
        <v>0</v>
      </c>
      <c r="W23" s="671">
        <v>0</v>
      </c>
      <c r="X23" s="671">
        <v>0</v>
      </c>
      <c r="Y23" s="672">
        <v>0</v>
      </c>
      <c r="Z23" s="671">
        <v>0</v>
      </c>
      <c r="AA23" s="672">
        <v>0</v>
      </c>
      <c r="AB23" s="151"/>
    </row>
    <row r="24" spans="1:28" ht="59.25" customHeight="1">
      <c r="A24" s="858" t="s">
        <v>393</v>
      </c>
      <c r="B24" s="859" t="s">
        <v>376</v>
      </c>
      <c r="C24" s="671">
        <v>0</v>
      </c>
      <c r="D24" s="671">
        <v>1212314.6045599999</v>
      </c>
      <c r="E24" s="671">
        <v>2586.1225599999998</v>
      </c>
      <c r="F24" s="671">
        <v>830840.33208999992</v>
      </c>
      <c r="G24" s="671">
        <v>760911.55961999996</v>
      </c>
      <c r="H24" s="671">
        <v>0</v>
      </c>
      <c r="I24" s="671">
        <v>6538.5282399999996</v>
      </c>
      <c r="J24" s="671">
        <v>553288.03607999999</v>
      </c>
      <c r="K24" s="671">
        <v>988194.34187</v>
      </c>
      <c r="L24" s="671">
        <v>134173.64806000001</v>
      </c>
      <c r="M24" s="671">
        <v>0</v>
      </c>
      <c r="N24" s="671">
        <v>1436160.4540615194</v>
      </c>
      <c r="O24" s="671">
        <v>117909.18858000002</v>
      </c>
      <c r="P24" s="671">
        <v>13042.489230000001</v>
      </c>
      <c r="Q24" s="671">
        <v>170821.28268000003</v>
      </c>
      <c r="R24" s="671">
        <v>0</v>
      </c>
      <c r="S24" s="671">
        <v>0</v>
      </c>
      <c r="T24" s="671">
        <v>12105.836060000001</v>
      </c>
      <c r="U24" s="671">
        <v>77194.098180000001</v>
      </c>
      <c r="V24" s="671">
        <v>0</v>
      </c>
      <c r="W24" s="671">
        <v>302265.87281999999</v>
      </c>
      <c r="X24" s="671">
        <v>16253.588790000002</v>
      </c>
      <c r="Y24" s="672">
        <v>6634599.9834815189</v>
      </c>
      <c r="Z24" s="671">
        <v>0</v>
      </c>
      <c r="AA24" s="672">
        <v>6634599.9834815189</v>
      </c>
    </row>
    <row r="25" spans="1:28" ht="60" customHeight="1">
      <c r="A25" s="862" t="s">
        <v>394</v>
      </c>
      <c r="B25" s="863" t="s">
        <v>378</v>
      </c>
      <c r="C25" s="675">
        <v>736513.23100000003</v>
      </c>
      <c r="D25" s="675">
        <v>41849843.677429996</v>
      </c>
      <c r="E25" s="675">
        <v>7005.2762899999998</v>
      </c>
      <c r="F25" s="675">
        <v>8351997.8517899904</v>
      </c>
      <c r="G25" s="675">
        <v>2690627.7383999997</v>
      </c>
      <c r="H25" s="675">
        <v>35278.9879</v>
      </c>
      <c r="I25" s="675">
        <v>149886.51332999999</v>
      </c>
      <c r="J25" s="675">
        <v>2664612.6776299998</v>
      </c>
      <c r="K25" s="675">
        <v>656540.26336999994</v>
      </c>
      <c r="L25" s="675">
        <v>7131008.0624099998</v>
      </c>
      <c r="M25" s="675">
        <v>40705.984479999999</v>
      </c>
      <c r="N25" s="675">
        <v>6606739.3637784794</v>
      </c>
      <c r="O25" s="675">
        <v>958814.67128999997</v>
      </c>
      <c r="P25" s="675">
        <v>703315.9966500001</v>
      </c>
      <c r="Q25" s="675">
        <v>983556.85858999996</v>
      </c>
      <c r="R25" s="675">
        <v>0</v>
      </c>
      <c r="S25" s="675">
        <v>0</v>
      </c>
      <c r="T25" s="675">
        <v>3267.1319599999988</v>
      </c>
      <c r="U25" s="675">
        <v>511932.92702000006</v>
      </c>
      <c r="V25" s="675">
        <v>9337887.1494400017</v>
      </c>
      <c r="W25" s="675">
        <v>2794002.7193200001</v>
      </c>
      <c r="X25" s="675">
        <v>316484.37729999993</v>
      </c>
      <c r="Y25" s="674">
        <v>86530021.459378451</v>
      </c>
      <c r="Z25" s="675">
        <v>0</v>
      </c>
      <c r="AA25" s="674">
        <v>86530021.459378451</v>
      </c>
    </row>
    <row r="27" spans="1:28">
      <c r="J27" s="151"/>
    </row>
    <row r="28" spans="1:28">
      <c r="J28" s="151"/>
    </row>
    <row r="29" spans="1:28">
      <c r="J29" s="151"/>
    </row>
    <row r="30" spans="1:28">
      <c r="J30" s="151"/>
    </row>
    <row r="31" spans="1:28">
      <c r="J31" s="151"/>
    </row>
    <row r="32" spans="1:28">
      <c r="J32" s="151"/>
    </row>
    <row r="33" spans="10:10">
      <c r="J33" s="151"/>
    </row>
    <row r="34" spans="10:10">
      <c r="J34" s="151"/>
    </row>
    <row r="35" spans="10:10">
      <c r="J35" s="151"/>
    </row>
    <row r="36" spans="10:10">
      <c r="J36" s="151"/>
    </row>
    <row r="37" spans="10:10">
      <c r="J37" s="151"/>
    </row>
    <row r="38" spans="10:10">
      <c r="J38" s="151"/>
    </row>
    <row r="39" spans="10:10">
      <c r="J39" s="151"/>
    </row>
    <row r="40" spans="10:10">
      <c r="J40" s="151"/>
    </row>
    <row r="41" spans="10:10">
      <c r="J41" s="151"/>
    </row>
    <row r="42" spans="10:10">
      <c r="J42" s="151"/>
    </row>
    <row r="43" spans="10:10">
      <c r="J43" s="151"/>
    </row>
    <row r="44" spans="10:10">
      <c r="J44" s="151"/>
    </row>
    <row r="45" spans="10:10">
      <c r="J45" s="151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2" orientation="landscape" horizontalDpi="200" verticalDpi="200" r:id="rId1"/>
  <headerFooter>
    <oddFooter>&amp;C&amp;16 35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6" tint="0.79998168889431442"/>
    <pageSetUpPr fitToPage="1"/>
  </sheetPr>
  <dimension ref="A1:AC45"/>
  <sheetViews>
    <sheetView view="pageBreakPreview" zoomScale="55" zoomScaleNormal="85" zoomScaleSheetLayoutView="55" workbookViewId="0">
      <pane xSplit="2" ySplit="5" topLeftCell="C6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24"/>
  <cols>
    <col min="1" max="1" width="35.42578125" style="151" customWidth="1"/>
    <col min="2" max="2" width="32.85546875" style="151" hidden="1" customWidth="1"/>
    <col min="3" max="3" width="15.140625" style="151" customWidth="1"/>
    <col min="4" max="4" width="11.7109375" style="151" customWidth="1"/>
    <col min="5" max="7" width="16.140625" style="151" customWidth="1"/>
    <col min="8" max="8" width="11.7109375" style="151" customWidth="1"/>
    <col min="9" max="9" width="16.140625" style="151" customWidth="1"/>
    <col min="10" max="10" width="16.140625" style="658" customWidth="1"/>
    <col min="11" max="11" width="17" style="151" bestFit="1" customWidth="1"/>
    <col min="12" max="13" width="16.140625" style="151" customWidth="1"/>
    <col min="14" max="14" width="17.5703125" style="151" bestFit="1" customWidth="1"/>
    <col min="15" max="15" width="16.28515625" style="151" bestFit="1" customWidth="1"/>
    <col min="16" max="17" width="16.140625" style="151" customWidth="1"/>
    <col min="18" max="18" width="18.7109375" style="151" customWidth="1"/>
    <col min="19" max="19" width="18.7109375" style="151" hidden="1" customWidth="1"/>
    <col min="20" max="21" width="16.140625" style="151" customWidth="1"/>
    <col min="22" max="22" width="17" style="151" bestFit="1" customWidth="1"/>
    <col min="23" max="23" width="18" style="151" customWidth="1"/>
    <col min="24" max="24" width="16.140625" style="151" customWidth="1"/>
    <col min="25" max="25" width="17.85546875" style="151" bestFit="1" customWidth="1"/>
    <col min="26" max="26" width="11.7109375" style="151" customWidth="1"/>
    <col min="27" max="27" width="17.85546875" style="151" bestFit="1" customWidth="1"/>
    <col min="28" max="16384" width="9" style="151"/>
  </cols>
  <sheetData>
    <row r="1" spans="1:29" s="148" customFormat="1" ht="33">
      <c r="A1" s="1845" t="s">
        <v>831</v>
      </c>
      <c r="B1" s="1845"/>
      <c r="C1" s="1845"/>
      <c r="D1" s="1845"/>
      <c r="E1" s="1845"/>
      <c r="F1" s="1845"/>
      <c r="G1" s="1845"/>
      <c r="J1" s="649"/>
    </row>
    <row r="2" spans="1:29" s="148" customFormat="1" ht="33">
      <c r="A2" s="1845" t="s">
        <v>892</v>
      </c>
      <c r="B2" s="1845"/>
      <c r="C2" s="1845"/>
      <c r="D2" s="1845"/>
      <c r="E2" s="1845"/>
      <c r="F2" s="1845"/>
      <c r="G2" s="1845"/>
      <c r="J2" s="649"/>
    </row>
    <row r="3" spans="1:29">
      <c r="A3" s="730"/>
      <c r="B3" s="730"/>
      <c r="C3" s="645">
        <v>1000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1815" t="s">
        <v>497</v>
      </c>
      <c r="Z3" s="1815"/>
      <c r="AA3" s="1815"/>
    </row>
    <row r="4" spans="1:29" ht="35.25" customHeight="1">
      <c r="A4" s="1846" t="s">
        <v>0</v>
      </c>
      <c r="B4" s="1847"/>
      <c r="C4" s="1826" t="s">
        <v>365</v>
      </c>
      <c r="D4" s="1826"/>
      <c r="E4" s="1826"/>
      <c r="F4" s="1826"/>
      <c r="G4" s="1826"/>
      <c r="H4" s="1826"/>
      <c r="I4" s="1826"/>
      <c r="J4" s="1826"/>
      <c r="K4" s="1826"/>
      <c r="L4" s="1826"/>
      <c r="M4" s="1826"/>
      <c r="N4" s="1826"/>
      <c r="O4" s="1826"/>
      <c r="P4" s="1826"/>
      <c r="Q4" s="1826"/>
      <c r="R4" s="1826"/>
      <c r="S4" s="1826"/>
      <c r="T4" s="1826"/>
      <c r="U4" s="1826"/>
      <c r="V4" s="1826"/>
      <c r="W4" s="1826"/>
      <c r="X4" s="1826"/>
      <c r="Y4" s="1827" t="s">
        <v>262</v>
      </c>
      <c r="Z4" s="1829" t="s">
        <v>369</v>
      </c>
      <c r="AA4" s="1827" t="s">
        <v>395</v>
      </c>
    </row>
    <row r="5" spans="1:29" ht="35.25" customHeight="1">
      <c r="A5" s="1848"/>
      <c r="B5" s="1849"/>
      <c r="C5" s="149" t="s">
        <v>715</v>
      </c>
      <c r="D5" s="149" t="s">
        <v>166</v>
      </c>
      <c r="E5" s="149" t="s">
        <v>917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  <c r="L5" s="149" t="s">
        <v>173</v>
      </c>
      <c r="M5" s="149" t="s">
        <v>909</v>
      </c>
      <c r="N5" s="149" t="s">
        <v>174</v>
      </c>
      <c r="O5" s="149" t="s">
        <v>175</v>
      </c>
      <c r="P5" s="641" t="s">
        <v>176</v>
      </c>
      <c r="Q5" s="149" t="s">
        <v>177</v>
      </c>
      <c r="R5" s="149" t="s">
        <v>178</v>
      </c>
      <c r="S5" s="149" t="s">
        <v>179</v>
      </c>
      <c r="T5" s="149" t="s">
        <v>714</v>
      </c>
      <c r="U5" s="149" t="s">
        <v>180</v>
      </c>
      <c r="V5" s="149" t="s">
        <v>181</v>
      </c>
      <c r="W5" s="149" t="s">
        <v>182</v>
      </c>
      <c r="X5" s="149" t="s">
        <v>916</v>
      </c>
      <c r="Y5" s="1828"/>
      <c r="Z5" s="1830"/>
      <c r="AA5" s="1831"/>
    </row>
    <row r="6" spans="1:29" s="864" customFormat="1" ht="51" customHeight="1">
      <c r="A6" s="868" t="s">
        <v>366</v>
      </c>
      <c r="B6" s="832" t="s">
        <v>370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659"/>
      <c r="Z6" s="434"/>
      <c r="AA6" s="659"/>
    </row>
    <row r="7" spans="1:29" s="864" customFormat="1" ht="51" customHeight="1">
      <c r="A7" s="869" t="s">
        <v>371</v>
      </c>
      <c r="B7" s="545" t="s">
        <v>372</v>
      </c>
      <c r="C7" s="637">
        <v>28172.335609999998</v>
      </c>
      <c r="D7" s="637">
        <v>0</v>
      </c>
      <c r="E7" s="637">
        <v>0</v>
      </c>
      <c r="F7" s="637">
        <v>7639.6475199999995</v>
      </c>
      <c r="G7" s="637">
        <v>33969.303620000006</v>
      </c>
      <c r="H7" s="637">
        <v>0</v>
      </c>
      <c r="I7" s="637">
        <v>3301.95777</v>
      </c>
      <c r="J7" s="637">
        <v>376023.38613999996</v>
      </c>
      <c r="K7" s="637">
        <v>46250.321499999998</v>
      </c>
      <c r="L7" s="637">
        <v>106734.32656</v>
      </c>
      <c r="M7" s="637">
        <v>18.655249999999999</v>
      </c>
      <c r="N7" s="637">
        <v>127956.73468000007</v>
      </c>
      <c r="O7" s="637">
        <v>0</v>
      </c>
      <c r="P7" s="637">
        <v>1539.4216200000001</v>
      </c>
      <c r="Q7" s="637">
        <v>0</v>
      </c>
      <c r="R7" s="637"/>
      <c r="S7" s="637"/>
      <c r="T7" s="637">
        <v>8.0649999999999995</v>
      </c>
      <c r="U7" s="637">
        <v>6954.1310000000003</v>
      </c>
      <c r="V7" s="637">
        <v>254221.78710999995</v>
      </c>
      <c r="W7" s="637">
        <v>0</v>
      </c>
      <c r="X7" s="637">
        <v>21027.12959</v>
      </c>
      <c r="Y7" s="1054">
        <v>1013817.20297</v>
      </c>
      <c r="Z7" s="637"/>
      <c r="AA7" s="1054">
        <v>1013817.20297</v>
      </c>
    </row>
    <row r="8" spans="1:29" s="729" customFormat="1" ht="51" customHeight="1">
      <c r="A8" s="869" t="s">
        <v>373</v>
      </c>
      <c r="B8" s="545" t="s">
        <v>374</v>
      </c>
      <c r="C8" s="637">
        <v>0</v>
      </c>
      <c r="D8" s="637">
        <v>0</v>
      </c>
      <c r="E8" s="637">
        <v>0</v>
      </c>
      <c r="F8" s="637">
        <v>0</v>
      </c>
      <c r="G8" s="637">
        <v>0</v>
      </c>
      <c r="H8" s="637">
        <v>0</v>
      </c>
      <c r="I8" s="637">
        <v>0</v>
      </c>
      <c r="J8" s="637">
        <v>0</v>
      </c>
      <c r="K8" s="637">
        <v>0</v>
      </c>
      <c r="L8" s="637">
        <v>0</v>
      </c>
      <c r="M8" s="637">
        <v>0</v>
      </c>
      <c r="N8" s="637">
        <v>0</v>
      </c>
      <c r="O8" s="637">
        <v>0</v>
      </c>
      <c r="P8" s="637">
        <v>0</v>
      </c>
      <c r="Q8" s="637">
        <v>0</v>
      </c>
      <c r="R8" s="637"/>
      <c r="S8" s="637"/>
      <c r="T8" s="637">
        <v>0</v>
      </c>
      <c r="U8" s="637">
        <v>0</v>
      </c>
      <c r="V8" s="637">
        <v>0</v>
      </c>
      <c r="W8" s="637">
        <v>0</v>
      </c>
      <c r="X8" s="637">
        <v>0</v>
      </c>
      <c r="Y8" s="1054">
        <v>0</v>
      </c>
      <c r="Z8" s="637"/>
      <c r="AA8" s="1054">
        <v>0</v>
      </c>
      <c r="AC8" s="864"/>
    </row>
    <row r="9" spans="1:29" s="729" customFormat="1" ht="51" customHeight="1">
      <c r="A9" s="869" t="s">
        <v>375</v>
      </c>
      <c r="B9" s="545" t="s">
        <v>376</v>
      </c>
      <c r="C9" s="637">
        <v>0</v>
      </c>
      <c r="D9" s="637">
        <v>0</v>
      </c>
      <c r="E9" s="637">
        <v>0</v>
      </c>
      <c r="F9" s="637">
        <v>0</v>
      </c>
      <c r="G9" s="637">
        <v>1064.9317800000001</v>
      </c>
      <c r="H9" s="637">
        <v>0</v>
      </c>
      <c r="I9" s="637">
        <v>761.26893999999993</v>
      </c>
      <c r="J9" s="1055">
        <v>52468.514049999998</v>
      </c>
      <c r="K9" s="637">
        <v>8614.7492600000005</v>
      </c>
      <c r="L9" s="637">
        <v>0.48466000000000004</v>
      </c>
      <c r="M9" s="637">
        <v>0</v>
      </c>
      <c r="N9" s="637">
        <v>114997.44857317898</v>
      </c>
      <c r="O9" s="637">
        <v>0</v>
      </c>
      <c r="P9" s="637">
        <v>0</v>
      </c>
      <c r="Q9" s="637">
        <v>0</v>
      </c>
      <c r="R9" s="637"/>
      <c r="S9" s="637"/>
      <c r="T9" s="637">
        <v>0</v>
      </c>
      <c r="U9" s="637">
        <v>837.19105000000002</v>
      </c>
      <c r="V9" s="637">
        <v>0</v>
      </c>
      <c r="W9" s="637">
        <v>0</v>
      </c>
      <c r="X9" s="637">
        <v>4323.8891499999982</v>
      </c>
      <c r="Y9" s="1054">
        <v>183068.47746317898</v>
      </c>
      <c r="Z9" s="637"/>
      <c r="AA9" s="1054">
        <v>183068.47746317898</v>
      </c>
      <c r="AC9" s="864"/>
    </row>
    <row r="10" spans="1:29" s="729" customFormat="1" ht="51" customHeight="1">
      <c r="A10" s="869" t="s">
        <v>377</v>
      </c>
      <c r="B10" s="545" t="s">
        <v>378</v>
      </c>
      <c r="C10" s="639">
        <v>28172.335609999998</v>
      </c>
      <c r="D10" s="639">
        <v>0</v>
      </c>
      <c r="E10" s="639">
        <v>0</v>
      </c>
      <c r="F10" s="639">
        <v>7639.6475199999995</v>
      </c>
      <c r="G10" s="639">
        <v>32904.371840000007</v>
      </c>
      <c r="H10" s="639">
        <v>0</v>
      </c>
      <c r="I10" s="1056">
        <v>2540.6888300000001</v>
      </c>
      <c r="J10" s="639">
        <v>323554.87208999996</v>
      </c>
      <c r="K10" s="639">
        <v>37635.572240000001</v>
      </c>
      <c r="L10" s="639">
        <v>106733.8419</v>
      </c>
      <c r="M10" s="639">
        <v>18.655249999999999</v>
      </c>
      <c r="N10" s="639">
        <v>12959.28610682109</v>
      </c>
      <c r="O10" s="639">
        <v>0</v>
      </c>
      <c r="P10" s="639">
        <v>1539.4216200000001</v>
      </c>
      <c r="Q10" s="639">
        <v>0</v>
      </c>
      <c r="R10" s="639"/>
      <c r="S10" s="639"/>
      <c r="T10" s="639">
        <v>8.0649999999999995</v>
      </c>
      <c r="U10" s="639">
        <v>6116.93995</v>
      </c>
      <c r="V10" s="639">
        <v>254221.78710999995</v>
      </c>
      <c r="W10" s="639">
        <v>0</v>
      </c>
      <c r="X10" s="639">
        <v>16703.240440000001</v>
      </c>
      <c r="Y10" s="640">
        <v>830748.72550682083</v>
      </c>
      <c r="Z10" s="639"/>
      <c r="AA10" s="640">
        <v>830748.72550682083</v>
      </c>
      <c r="AC10" s="864"/>
    </row>
    <row r="11" spans="1:29" s="729" customFormat="1" ht="51" customHeight="1">
      <c r="A11" s="870" t="s">
        <v>367</v>
      </c>
      <c r="B11" s="832" t="s">
        <v>379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662"/>
      <c r="Z11" s="664"/>
      <c r="AA11" s="662"/>
      <c r="AC11" s="864"/>
    </row>
    <row r="12" spans="1:29" s="729" customFormat="1" ht="51" customHeight="1">
      <c r="A12" s="869" t="s">
        <v>380</v>
      </c>
      <c r="B12" s="545" t="s">
        <v>372</v>
      </c>
      <c r="C12" s="637">
        <v>125526.00245999999</v>
      </c>
      <c r="D12" s="637">
        <v>0</v>
      </c>
      <c r="E12" s="637">
        <v>97.81</v>
      </c>
      <c r="F12" s="637">
        <v>152951.28427999999</v>
      </c>
      <c r="G12" s="637">
        <v>613574.27405999997</v>
      </c>
      <c r="H12" s="637">
        <v>0</v>
      </c>
      <c r="I12" s="637">
        <v>3408.0813399999997</v>
      </c>
      <c r="J12" s="637">
        <v>496326.87135000003</v>
      </c>
      <c r="K12" s="637">
        <v>105822.51101</v>
      </c>
      <c r="L12" s="637">
        <v>904012.06939999992</v>
      </c>
      <c r="M12" s="637">
        <v>3736.8911800000001</v>
      </c>
      <c r="N12" s="637">
        <v>1101903.2654600001</v>
      </c>
      <c r="O12" s="637">
        <v>0</v>
      </c>
      <c r="P12" s="637">
        <v>117871.13261</v>
      </c>
      <c r="Q12" s="637">
        <v>0</v>
      </c>
      <c r="R12" s="637"/>
      <c r="S12" s="637"/>
      <c r="T12" s="637">
        <v>376.08499999999998</v>
      </c>
      <c r="U12" s="637">
        <v>59375.194000000003</v>
      </c>
      <c r="V12" s="637">
        <v>1160619.9991999997</v>
      </c>
      <c r="W12" s="637">
        <v>0</v>
      </c>
      <c r="X12" s="637">
        <v>77462.865319999997</v>
      </c>
      <c r="Y12" s="1054">
        <v>4923064.3366700001</v>
      </c>
      <c r="Z12" s="637"/>
      <c r="AA12" s="1054">
        <v>4923064.3366700001</v>
      </c>
      <c r="AC12" s="864"/>
    </row>
    <row r="13" spans="1:29" s="729" customFormat="1" ht="51" customHeight="1">
      <c r="A13" s="869" t="s">
        <v>381</v>
      </c>
      <c r="B13" s="545" t="s">
        <v>374</v>
      </c>
      <c r="C13" s="637">
        <v>0</v>
      </c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637">
        <v>0</v>
      </c>
      <c r="N13" s="637">
        <v>0</v>
      </c>
      <c r="O13" s="637">
        <v>0</v>
      </c>
      <c r="P13" s="637">
        <v>0</v>
      </c>
      <c r="Q13" s="637">
        <v>0</v>
      </c>
      <c r="R13" s="637"/>
      <c r="S13" s="637"/>
      <c r="T13" s="637">
        <v>0</v>
      </c>
      <c r="U13" s="637">
        <v>0</v>
      </c>
      <c r="V13" s="637">
        <v>0</v>
      </c>
      <c r="W13" s="637">
        <v>0</v>
      </c>
      <c r="X13" s="637">
        <v>0</v>
      </c>
      <c r="Y13" s="1054">
        <v>0</v>
      </c>
      <c r="Z13" s="637"/>
      <c r="AA13" s="1054">
        <v>0</v>
      </c>
      <c r="AC13" s="864"/>
    </row>
    <row r="14" spans="1:29" s="729" customFormat="1" ht="51" customHeight="1">
      <c r="A14" s="869" t="s">
        <v>382</v>
      </c>
      <c r="B14" s="545" t="s">
        <v>376</v>
      </c>
      <c r="C14" s="637">
        <v>0</v>
      </c>
      <c r="D14" s="637">
        <v>0</v>
      </c>
      <c r="E14" s="637">
        <v>106.76898</v>
      </c>
      <c r="F14" s="637">
        <v>0</v>
      </c>
      <c r="G14" s="637">
        <v>2149.7181700000001</v>
      </c>
      <c r="H14" s="637">
        <v>0</v>
      </c>
      <c r="I14" s="637">
        <v>1837.5562199999999</v>
      </c>
      <c r="J14" s="637">
        <v>24033.893199999999</v>
      </c>
      <c r="K14" s="637">
        <v>5018.07521</v>
      </c>
      <c r="L14" s="637">
        <v>0</v>
      </c>
      <c r="M14" s="637">
        <v>0</v>
      </c>
      <c r="N14" s="637">
        <v>109475.20684541017</v>
      </c>
      <c r="O14" s="637">
        <v>0</v>
      </c>
      <c r="P14" s="637">
        <v>79.579770000000011</v>
      </c>
      <c r="Q14" s="637">
        <v>0</v>
      </c>
      <c r="R14" s="637"/>
      <c r="S14" s="637"/>
      <c r="T14" s="637">
        <v>0</v>
      </c>
      <c r="U14" s="637">
        <v>13189.11685</v>
      </c>
      <c r="V14" s="637">
        <v>0</v>
      </c>
      <c r="W14" s="637">
        <v>0</v>
      </c>
      <c r="X14" s="637">
        <v>0</v>
      </c>
      <c r="Y14" s="1054">
        <v>155889.91524541017</v>
      </c>
      <c r="Z14" s="637"/>
      <c r="AA14" s="1054">
        <v>155889.91524541017</v>
      </c>
      <c r="AC14" s="864"/>
    </row>
    <row r="15" spans="1:29" s="729" customFormat="1" ht="51" customHeight="1">
      <c r="A15" s="869" t="s">
        <v>383</v>
      </c>
      <c r="B15" s="545" t="s">
        <v>378</v>
      </c>
      <c r="C15" s="639">
        <v>125526.00245999999</v>
      </c>
      <c r="D15" s="639">
        <v>0</v>
      </c>
      <c r="E15" s="639">
        <v>-8.9589800000000004</v>
      </c>
      <c r="F15" s="639">
        <v>152951.28427999999</v>
      </c>
      <c r="G15" s="639">
        <v>611424.55588999996</v>
      </c>
      <c r="H15" s="639">
        <v>0</v>
      </c>
      <c r="I15" s="1056">
        <v>1570.5251199999998</v>
      </c>
      <c r="J15" s="639">
        <v>472292.97814999998</v>
      </c>
      <c r="K15" s="639">
        <v>100804.43579999999</v>
      </c>
      <c r="L15" s="639">
        <v>904012.06939999992</v>
      </c>
      <c r="M15" s="639">
        <v>3736.8911800000001</v>
      </c>
      <c r="N15" s="639">
        <v>992428.05861458997</v>
      </c>
      <c r="O15" s="639">
        <v>0</v>
      </c>
      <c r="P15" s="639">
        <v>117791.55284</v>
      </c>
      <c r="Q15" s="639">
        <v>0</v>
      </c>
      <c r="R15" s="639"/>
      <c r="S15" s="639"/>
      <c r="T15" s="639">
        <v>376.08499999999998</v>
      </c>
      <c r="U15" s="639">
        <v>46186.077149999997</v>
      </c>
      <c r="V15" s="639">
        <v>1160619.9991999997</v>
      </c>
      <c r="W15" s="639">
        <v>0</v>
      </c>
      <c r="X15" s="639">
        <v>77462.865319999997</v>
      </c>
      <c r="Y15" s="640">
        <v>4767174.4214245891</v>
      </c>
      <c r="Z15" s="639"/>
      <c r="AA15" s="640">
        <v>4767174.4214245891</v>
      </c>
      <c r="AC15" s="864"/>
    </row>
    <row r="16" spans="1:29" s="729" customFormat="1" ht="51" customHeight="1">
      <c r="A16" s="871" t="s">
        <v>678</v>
      </c>
      <c r="B16" s="832" t="s">
        <v>384</v>
      </c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662"/>
      <c r="Z16" s="664"/>
      <c r="AA16" s="662"/>
      <c r="AC16" s="864"/>
    </row>
    <row r="17" spans="1:29" s="729" customFormat="1" ht="51" customHeight="1">
      <c r="A17" s="869" t="s">
        <v>385</v>
      </c>
      <c r="B17" s="545" t="s">
        <v>372</v>
      </c>
      <c r="C17" s="637">
        <v>0</v>
      </c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272956.61499999999</v>
      </c>
      <c r="J17" s="637">
        <v>99144.668279999998</v>
      </c>
      <c r="K17" s="637">
        <v>1230033.459</v>
      </c>
      <c r="L17" s="637">
        <v>0</v>
      </c>
      <c r="M17" s="637">
        <v>0</v>
      </c>
      <c r="N17" s="637">
        <v>653230.89053999993</v>
      </c>
      <c r="O17" s="637">
        <v>0</v>
      </c>
      <c r="P17" s="637">
        <v>0</v>
      </c>
      <c r="Q17" s="637">
        <v>0</v>
      </c>
      <c r="R17" s="637"/>
      <c r="S17" s="637"/>
      <c r="T17" s="637">
        <v>0</v>
      </c>
      <c r="U17" s="637">
        <v>0</v>
      </c>
      <c r="V17" s="637">
        <v>457823.739</v>
      </c>
      <c r="W17" s="637">
        <v>0</v>
      </c>
      <c r="X17" s="637">
        <v>0</v>
      </c>
      <c r="Y17" s="1054">
        <v>2713189.37182</v>
      </c>
      <c r="Z17" s="637">
        <v>0</v>
      </c>
      <c r="AA17" s="1054">
        <v>2713189.37182</v>
      </c>
      <c r="AC17" s="864"/>
    </row>
    <row r="18" spans="1:29" s="729" customFormat="1" ht="51" customHeight="1">
      <c r="A18" s="869" t="s">
        <v>386</v>
      </c>
      <c r="B18" s="545" t="s">
        <v>374</v>
      </c>
      <c r="C18" s="637">
        <v>0</v>
      </c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  <c r="N18" s="637">
        <v>0</v>
      </c>
      <c r="O18" s="637">
        <v>0</v>
      </c>
      <c r="P18" s="637">
        <v>0</v>
      </c>
      <c r="Q18" s="637">
        <v>0</v>
      </c>
      <c r="R18" s="637"/>
      <c r="S18" s="637"/>
      <c r="T18" s="637">
        <v>0</v>
      </c>
      <c r="U18" s="637">
        <v>0</v>
      </c>
      <c r="V18" s="637">
        <v>0</v>
      </c>
      <c r="W18" s="637">
        <v>0</v>
      </c>
      <c r="X18" s="637">
        <v>0</v>
      </c>
      <c r="Y18" s="1054">
        <v>0</v>
      </c>
      <c r="Z18" s="637">
        <v>0</v>
      </c>
      <c r="AA18" s="1054">
        <v>0</v>
      </c>
      <c r="AC18" s="864"/>
    </row>
    <row r="19" spans="1:29" s="729" customFormat="1" ht="51" customHeight="1">
      <c r="A19" s="869" t="s">
        <v>387</v>
      </c>
      <c r="B19" s="545" t="s">
        <v>376</v>
      </c>
      <c r="C19" s="637">
        <v>0</v>
      </c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24411.198410000001</v>
      </c>
      <c r="J19" s="637">
        <v>0</v>
      </c>
      <c r="K19" s="637">
        <v>9771.0110399999994</v>
      </c>
      <c r="L19" s="637">
        <v>0</v>
      </c>
      <c r="M19" s="637">
        <v>0</v>
      </c>
      <c r="N19" s="637">
        <v>0</v>
      </c>
      <c r="O19" s="637">
        <v>0</v>
      </c>
      <c r="P19" s="637">
        <v>0</v>
      </c>
      <c r="Q19" s="637">
        <v>0</v>
      </c>
      <c r="R19" s="637"/>
      <c r="S19" s="637"/>
      <c r="T19" s="637">
        <v>0</v>
      </c>
      <c r="U19" s="637">
        <v>0</v>
      </c>
      <c r="V19" s="637">
        <v>0</v>
      </c>
      <c r="W19" s="637">
        <v>0</v>
      </c>
      <c r="X19" s="637">
        <v>0</v>
      </c>
      <c r="Y19" s="1054">
        <v>34182.209450000002</v>
      </c>
      <c r="Z19" s="637">
        <v>0</v>
      </c>
      <c r="AA19" s="1054">
        <v>34182.209450000002</v>
      </c>
      <c r="AC19" s="864"/>
    </row>
    <row r="20" spans="1:29" s="729" customFormat="1" ht="51" customHeight="1">
      <c r="A20" s="869" t="s">
        <v>388</v>
      </c>
      <c r="B20" s="545" t="s">
        <v>378</v>
      </c>
      <c r="C20" s="639">
        <v>0</v>
      </c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248545.41659000001</v>
      </c>
      <c r="J20" s="639">
        <v>99144.668279999998</v>
      </c>
      <c r="K20" s="639">
        <v>1220262.44796</v>
      </c>
      <c r="L20" s="639">
        <v>0</v>
      </c>
      <c r="M20" s="639">
        <v>0</v>
      </c>
      <c r="N20" s="639">
        <v>653230.89053999993</v>
      </c>
      <c r="O20" s="639">
        <v>0</v>
      </c>
      <c r="P20" s="639">
        <v>0</v>
      </c>
      <c r="Q20" s="639">
        <v>0</v>
      </c>
      <c r="R20" s="639"/>
      <c r="S20" s="639"/>
      <c r="T20" s="639">
        <v>0</v>
      </c>
      <c r="U20" s="639">
        <v>0</v>
      </c>
      <c r="V20" s="639">
        <v>457823.739</v>
      </c>
      <c r="W20" s="639">
        <v>0</v>
      </c>
      <c r="X20" s="639">
        <v>0</v>
      </c>
      <c r="Y20" s="640">
        <v>2679007.16237</v>
      </c>
      <c r="Z20" s="639">
        <v>0</v>
      </c>
      <c r="AA20" s="640">
        <v>2679007.16237</v>
      </c>
      <c r="AC20" s="864"/>
    </row>
    <row r="21" spans="1:29" s="729" customFormat="1" ht="51" customHeight="1">
      <c r="A21" s="870" t="s">
        <v>389</v>
      </c>
      <c r="B21" s="832" t="s">
        <v>390</v>
      </c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662"/>
      <c r="Z21" s="433"/>
      <c r="AA21" s="662"/>
      <c r="AC21" s="864"/>
    </row>
    <row r="22" spans="1:29" s="729" customFormat="1" ht="51" customHeight="1">
      <c r="A22" s="869" t="s">
        <v>391</v>
      </c>
      <c r="B22" s="545" t="s">
        <v>372</v>
      </c>
      <c r="C22" s="637">
        <v>153698.33807</v>
      </c>
      <c r="D22" s="637">
        <v>0</v>
      </c>
      <c r="E22" s="637">
        <v>97.81</v>
      </c>
      <c r="F22" s="637">
        <v>160590.93179999999</v>
      </c>
      <c r="G22" s="637">
        <v>647543.57767999999</v>
      </c>
      <c r="H22" s="637">
        <v>0</v>
      </c>
      <c r="I22" s="637">
        <v>279666.65411</v>
      </c>
      <c r="J22" s="637">
        <v>971494.92576999997</v>
      </c>
      <c r="K22" s="637">
        <v>1382106.2915100001</v>
      </c>
      <c r="L22" s="637">
        <v>1010746.3959599999</v>
      </c>
      <c r="M22" s="637">
        <v>3755.5464299999999</v>
      </c>
      <c r="N22" s="637">
        <v>1883090.8906800002</v>
      </c>
      <c r="O22" s="637">
        <v>0</v>
      </c>
      <c r="P22" s="637">
        <v>119410.55422999999</v>
      </c>
      <c r="Q22" s="637">
        <v>0</v>
      </c>
      <c r="R22" s="637">
        <v>0</v>
      </c>
      <c r="S22" s="637">
        <v>0</v>
      </c>
      <c r="T22" s="637">
        <v>384.15</v>
      </c>
      <c r="U22" s="637">
        <v>66329.324999999997</v>
      </c>
      <c r="V22" s="637">
        <v>1872665.5253099997</v>
      </c>
      <c r="W22" s="637">
        <v>0</v>
      </c>
      <c r="X22" s="637">
        <v>98489.994909999994</v>
      </c>
      <c r="Y22" s="1054">
        <v>8650070.911460001</v>
      </c>
      <c r="Z22" s="637">
        <v>0</v>
      </c>
      <c r="AA22" s="1054">
        <v>8650070.911460001</v>
      </c>
      <c r="AC22" s="864"/>
    </row>
    <row r="23" spans="1:29" s="729" customFormat="1" ht="51" customHeight="1">
      <c r="A23" s="869" t="s">
        <v>392</v>
      </c>
      <c r="B23" s="545" t="s">
        <v>374</v>
      </c>
      <c r="C23" s="637">
        <v>0</v>
      </c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637">
        <v>0</v>
      </c>
      <c r="N23" s="637">
        <v>0</v>
      </c>
      <c r="O23" s="637">
        <v>0</v>
      </c>
      <c r="P23" s="637">
        <v>0</v>
      </c>
      <c r="Q23" s="637">
        <v>0</v>
      </c>
      <c r="R23" s="637">
        <v>0</v>
      </c>
      <c r="S23" s="637">
        <v>0</v>
      </c>
      <c r="T23" s="637">
        <v>0</v>
      </c>
      <c r="U23" s="637">
        <v>0</v>
      </c>
      <c r="V23" s="637">
        <v>0</v>
      </c>
      <c r="W23" s="637">
        <v>0</v>
      </c>
      <c r="X23" s="637">
        <v>0</v>
      </c>
      <c r="Y23" s="1054">
        <v>0</v>
      </c>
      <c r="Z23" s="637">
        <v>0</v>
      </c>
      <c r="AA23" s="1054">
        <v>0</v>
      </c>
      <c r="AC23" s="864"/>
    </row>
    <row r="24" spans="1:29" s="864" customFormat="1" ht="51" customHeight="1">
      <c r="A24" s="869" t="s">
        <v>393</v>
      </c>
      <c r="B24" s="545" t="s">
        <v>376</v>
      </c>
      <c r="C24" s="637">
        <v>0</v>
      </c>
      <c r="D24" s="637">
        <v>0</v>
      </c>
      <c r="E24" s="637">
        <v>106.76898</v>
      </c>
      <c r="F24" s="637">
        <v>0</v>
      </c>
      <c r="G24" s="637">
        <v>3214.64995</v>
      </c>
      <c r="H24" s="637">
        <v>0</v>
      </c>
      <c r="I24" s="637">
        <v>27010.023570000001</v>
      </c>
      <c r="J24" s="637">
        <v>76502.407249999989</v>
      </c>
      <c r="K24" s="637">
        <v>23403.835509999997</v>
      </c>
      <c r="L24" s="637">
        <v>0.48466000000000004</v>
      </c>
      <c r="M24" s="637">
        <v>0</v>
      </c>
      <c r="N24" s="637">
        <v>224472.65541858913</v>
      </c>
      <c r="O24" s="637">
        <v>0</v>
      </c>
      <c r="P24" s="637">
        <v>79.579770000000011</v>
      </c>
      <c r="Q24" s="637">
        <v>0</v>
      </c>
      <c r="R24" s="637">
        <v>0</v>
      </c>
      <c r="S24" s="637">
        <v>0</v>
      </c>
      <c r="T24" s="637">
        <v>0</v>
      </c>
      <c r="U24" s="637">
        <v>14026.3079</v>
      </c>
      <c r="V24" s="637">
        <v>0</v>
      </c>
      <c r="W24" s="637">
        <v>0</v>
      </c>
      <c r="X24" s="637">
        <v>4323.8891499999982</v>
      </c>
      <c r="Y24" s="1054">
        <v>373140.60215858917</v>
      </c>
      <c r="Z24" s="637">
        <v>0</v>
      </c>
      <c r="AA24" s="1054">
        <v>373140.60215858917</v>
      </c>
    </row>
    <row r="25" spans="1:29" s="864" customFormat="1" ht="51" customHeight="1">
      <c r="A25" s="872" t="s">
        <v>394</v>
      </c>
      <c r="B25" s="594" t="s">
        <v>378</v>
      </c>
      <c r="C25" s="639">
        <v>153698.33807</v>
      </c>
      <c r="D25" s="639">
        <v>0</v>
      </c>
      <c r="E25" s="1056">
        <v>-8.9589799999999968</v>
      </c>
      <c r="F25" s="639">
        <v>160590.93179999999</v>
      </c>
      <c r="G25" s="639">
        <v>644328.92773</v>
      </c>
      <c r="H25" s="639">
        <v>0</v>
      </c>
      <c r="I25" s="639">
        <v>252656.63054000001</v>
      </c>
      <c r="J25" s="639">
        <v>894992.51851999993</v>
      </c>
      <c r="K25" s="639">
        <v>1358702.4560000002</v>
      </c>
      <c r="L25" s="639">
        <v>1010745.9112999999</v>
      </c>
      <c r="M25" s="639">
        <v>3755.5464299999999</v>
      </c>
      <c r="N25" s="639">
        <v>1658618.2352614109</v>
      </c>
      <c r="O25" s="639">
        <v>0</v>
      </c>
      <c r="P25" s="639">
        <v>119330.97446</v>
      </c>
      <c r="Q25" s="639">
        <v>0</v>
      </c>
      <c r="R25" s="639">
        <v>0</v>
      </c>
      <c r="S25" s="639">
        <v>0</v>
      </c>
      <c r="T25" s="639">
        <v>384.15</v>
      </c>
      <c r="U25" s="639">
        <v>52303.017099999997</v>
      </c>
      <c r="V25" s="639">
        <v>1872665.5253099997</v>
      </c>
      <c r="W25" s="639">
        <v>0</v>
      </c>
      <c r="X25" s="639">
        <v>94166.105759999991</v>
      </c>
      <c r="Y25" s="640">
        <v>8276930.3093014108</v>
      </c>
      <c r="Z25" s="639">
        <v>0</v>
      </c>
      <c r="AA25" s="640">
        <v>8276930.3093014108</v>
      </c>
    </row>
    <row r="27" spans="1:29">
      <c r="J27" s="151"/>
    </row>
    <row r="28" spans="1:29">
      <c r="J28" s="151"/>
    </row>
    <row r="29" spans="1:29">
      <c r="J29" s="151"/>
    </row>
    <row r="30" spans="1:29">
      <c r="J30" s="151"/>
    </row>
    <row r="31" spans="1:29">
      <c r="J31" s="151"/>
    </row>
    <row r="32" spans="1:29">
      <c r="J32" s="151"/>
    </row>
    <row r="33" spans="10:10">
      <c r="J33" s="151"/>
    </row>
    <row r="34" spans="10:10">
      <c r="J34" s="151"/>
    </row>
    <row r="35" spans="10:10">
      <c r="J35" s="151"/>
    </row>
    <row r="36" spans="10:10">
      <c r="J36" s="151"/>
    </row>
    <row r="37" spans="10:10">
      <c r="J37" s="151"/>
    </row>
    <row r="38" spans="10:10">
      <c r="J38" s="151"/>
    </row>
    <row r="39" spans="10:10">
      <c r="J39" s="151"/>
    </row>
    <row r="40" spans="10:10">
      <c r="J40" s="151"/>
    </row>
    <row r="41" spans="10:10">
      <c r="J41" s="151"/>
    </row>
    <row r="42" spans="10:10">
      <c r="J42" s="151"/>
    </row>
    <row r="43" spans="10:10">
      <c r="J43" s="151"/>
    </row>
    <row r="44" spans="10:10">
      <c r="J44" s="151"/>
    </row>
    <row r="45" spans="10:10">
      <c r="J45" s="151"/>
    </row>
  </sheetData>
  <mergeCells count="8">
    <mergeCell ref="A2:G2"/>
    <mergeCell ref="A1:G1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3" orientation="landscape" horizontalDpi="200" verticalDpi="200" r:id="rId1"/>
  <headerFooter>
    <oddFooter>&amp;C&amp;16 36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0.79998168889431442"/>
    <pageSetUpPr fitToPage="1"/>
  </sheetPr>
  <dimension ref="A1:N46"/>
  <sheetViews>
    <sheetView zoomScale="90" zoomScaleNormal="90" zoomScaleSheetLayoutView="85" workbookViewId="0">
      <selection activeCell="K47" sqref="K47"/>
    </sheetView>
  </sheetViews>
  <sheetFormatPr defaultColWidth="9" defaultRowHeight="15"/>
  <cols>
    <col min="1" max="2" width="9.5703125" style="71" customWidth="1"/>
    <col min="3" max="3" width="12.5703125" style="71" customWidth="1"/>
    <col min="4" max="4" width="12.140625" style="71" customWidth="1"/>
    <col min="5" max="5" width="11.28515625" style="71" customWidth="1"/>
    <col min="6" max="6" width="11.42578125" style="71" customWidth="1"/>
    <col min="7" max="7" width="15.5703125" style="71" customWidth="1"/>
    <col min="8" max="9" width="18.85546875" style="71" customWidth="1"/>
    <col min="10" max="12" width="11.28515625" style="71" customWidth="1"/>
    <col min="13" max="13" width="14.42578125" style="71" customWidth="1"/>
    <col min="14" max="14" width="9.5703125" style="71" bestFit="1" customWidth="1"/>
    <col min="15" max="16384" width="9" style="71"/>
  </cols>
  <sheetData>
    <row r="1" spans="1:14" ht="28.5">
      <c r="A1" s="1854" t="s">
        <v>832</v>
      </c>
      <c r="B1" s="1854"/>
      <c r="C1" s="1854"/>
      <c r="D1" s="1854"/>
      <c r="E1" s="1854"/>
      <c r="F1" s="1854"/>
      <c r="G1" s="1854"/>
      <c r="H1" s="1854"/>
      <c r="I1" s="1854"/>
      <c r="J1" s="1854"/>
      <c r="K1" s="1854"/>
      <c r="L1" s="1854"/>
      <c r="M1" s="1854"/>
      <c r="N1" s="31"/>
    </row>
    <row r="2" spans="1:14" ht="28.5">
      <c r="A2" s="1854" t="s">
        <v>893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31"/>
    </row>
    <row r="3" spans="1:14" ht="23.25">
      <c r="A3" s="55"/>
      <c r="B3" s="56"/>
      <c r="C3" s="183">
        <v>1000</v>
      </c>
      <c r="D3" s="56"/>
      <c r="E3" s="56"/>
      <c r="F3" s="56"/>
      <c r="G3" s="56"/>
      <c r="H3" s="56"/>
      <c r="I3" s="56"/>
      <c r="J3" s="1855" t="s">
        <v>261</v>
      </c>
      <c r="K3" s="1855"/>
      <c r="L3" s="1855"/>
      <c r="M3" s="1855"/>
      <c r="N3" s="1855"/>
    </row>
    <row r="4" spans="1:14" ht="48" customHeight="1">
      <c r="A4" s="1862" t="s">
        <v>401</v>
      </c>
      <c r="B4" s="1863"/>
      <c r="C4" s="1856" t="s">
        <v>518</v>
      </c>
      <c r="D4" s="1857"/>
      <c r="E4" s="1857"/>
      <c r="F4" s="1857"/>
      <c r="G4" s="1857"/>
      <c r="H4" s="1857"/>
      <c r="I4" s="1857"/>
      <c r="J4" s="1857"/>
      <c r="K4" s="1857"/>
      <c r="L4" s="1858"/>
      <c r="M4" s="1859" t="s">
        <v>262</v>
      </c>
      <c r="N4" s="1871" t="s">
        <v>396</v>
      </c>
    </row>
    <row r="5" spans="1:14" ht="48" customHeight="1">
      <c r="A5" s="1864"/>
      <c r="B5" s="1865"/>
      <c r="C5" s="1856" t="s">
        <v>508</v>
      </c>
      <c r="D5" s="1857"/>
      <c r="E5" s="1857"/>
      <c r="F5" s="1857"/>
      <c r="G5" s="1857"/>
      <c r="H5" s="1857"/>
      <c r="I5" s="1858"/>
      <c r="J5" s="1868" t="s">
        <v>509</v>
      </c>
      <c r="K5" s="1869"/>
      <c r="L5" s="1870"/>
      <c r="M5" s="1860"/>
      <c r="N5" s="1872"/>
    </row>
    <row r="6" spans="1:14" ht="42">
      <c r="A6" s="1866"/>
      <c r="B6" s="1867"/>
      <c r="C6" s="170" t="s">
        <v>397</v>
      </c>
      <c r="D6" s="165" t="s">
        <v>398</v>
      </c>
      <c r="E6" s="165" t="s">
        <v>399</v>
      </c>
      <c r="F6" s="165" t="s">
        <v>402</v>
      </c>
      <c r="G6" s="165" t="s">
        <v>403</v>
      </c>
      <c r="H6" s="165" t="s">
        <v>404</v>
      </c>
      <c r="I6" s="165" t="s">
        <v>400</v>
      </c>
      <c r="J6" s="172" t="s">
        <v>512</v>
      </c>
      <c r="K6" s="172" t="s">
        <v>513</v>
      </c>
      <c r="L6" s="172" t="s">
        <v>514</v>
      </c>
      <c r="M6" s="1861"/>
      <c r="N6" s="1873"/>
    </row>
    <row r="7" spans="1:14" ht="21" hidden="1">
      <c r="A7" s="32">
        <v>2527</v>
      </c>
      <c r="B7" s="33" t="s">
        <v>291</v>
      </c>
      <c r="C7" s="57">
        <v>3415.2249999999999</v>
      </c>
      <c r="D7" s="57">
        <v>2028.0729999999999</v>
      </c>
      <c r="E7" s="57">
        <v>72.992999999999995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185">
        <v>1563.481</v>
      </c>
      <c r="N7" s="36"/>
    </row>
    <row r="8" spans="1:14" ht="21" hidden="1">
      <c r="A8" s="32">
        <v>2528</v>
      </c>
      <c r="B8" s="33" t="s">
        <v>292</v>
      </c>
      <c r="C8" s="57">
        <v>4096.7939999999999</v>
      </c>
      <c r="D8" s="57">
        <v>2045.0240000000001</v>
      </c>
      <c r="E8" s="57">
        <v>91.143000000000001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186">
        <v>1561.04</v>
      </c>
      <c r="N8" s="36">
        <v>12.991881682819125</v>
      </c>
    </row>
    <row r="9" spans="1:14" ht="21" hidden="1">
      <c r="A9" s="32">
        <v>2529</v>
      </c>
      <c r="B9" s="33" t="s">
        <v>293</v>
      </c>
      <c r="C9" s="57">
        <v>4697.5289999999995</v>
      </c>
      <c r="D9" s="57">
        <v>2190.4499999999998</v>
      </c>
      <c r="E9" s="57">
        <v>101.904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187">
        <v>1828.915</v>
      </c>
      <c r="N9" s="58">
        <v>12.143859074362883</v>
      </c>
    </row>
    <row r="10" spans="1:14" ht="21" hidden="1">
      <c r="A10" s="32">
        <v>2530</v>
      </c>
      <c r="B10" s="33" t="s">
        <v>294</v>
      </c>
      <c r="C10" s="57">
        <v>5979.6920000000009</v>
      </c>
      <c r="D10" s="57">
        <v>2541.8309999999997</v>
      </c>
      <c r="E10" s="57">
        <v>132.80000000000001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171">
        <v>2614.567</v>
      </c>
      <c r="N10" s="58">
        <v>23.812129616475708</v>
      </c>
    </row>
    <row r="11" spans="1:14" ht="21" hidden="1">
      <c r="A11" s="32">
        <v>2531</v>
      </c>
      <c r="B11" s="33" t="s">
        <v>295</v>
      </c>
      <c r="C11" s="57">
        <v>7917.1239999999998</v>
      </c>
      <c r="D11" s="57">
        <v>2921.1410000000001</v>
      </c>
      <c r="E11" s="57">
        <v>172.47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171">
        <v>3523.902</v>
      </c>
      <c r="N11" s="58">
        <v>27.228149446236273</v>
      </c>
    </row>
    <row r="12" spans="1:14" ht="21" hidden="1">
      <c r="A12" s="32">
        <v>2532</v>
      </c>
      <c r="B12" s="33" t="s">
        <v>296</v>
      </c>
      <c r="C12" s="57">
        <v>10867.098</v>
      </c>
      <c r="D12" s="57">
        <v>3337.2470000000003</v>
      </c>
      <c r="E12" s="57">
        <v>217.78800000000001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171">
        <v>4852.8450000000003</v>
      </c>
      <c r="N12" s="58">
        <v>30.982473013836071</v>
      </c>
    </row>
    <row r="13" spans="1:14" ht="21" hidden="1">
      <c r="A13" s="32">
        <v>2533</v>
      </c>
      <c r="B13" s="33" t="s">
        <v>297</v>
      </c>
      <c r="C13" s="57">
        <v>14957.272000000001</v>
      </c>
      <c r="D13" s="57">
        <v>4132.482</v>
      </c>
      <c r="E13" s="57">
        <v>325.64100000000002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71">
        <v>6642.2820000000002</v>
      </c>
      <c r="N13" s="58">
        <v>34.622215729115787</v>
      </c>
    </row>
    <row r="14" spans="1:14" ht="21" hidden="1">
      <c r="A14" s="32">
        <v>2534</v>
      </c>
      <c r="B14" s="33" t="s">
        <v>298</v>
      </c>
      <c r="C14" s="57">
        <v>19271.543000000001</v>
      </c>
      <c r="D14" s="57">
        <v>3700.06</v>
      </c>
      <c r="E14" s="57">
        <v>409.77199999999999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171">
        <v>7305.4740000000002</v>
      </c>
      <c r="N14" s="58">
        <v>20.426985904742104</v>
      </c>
    </row>
    <row r="15" spans="1:14" ht="21" hidden="1">
      <c r="A15" s="32">
        <v>2535</v>
      </c>
      <c r="B15" s="33" t="s">
        <v>299</v>
      </c>
      <c r="C15" s="57">
        <v>23762.649000000001</v>
      </c>
      <c r="D15" s="57">
        <v>4174.6040000000003</v>
      </c>
      <c r="E15" s="57">
        <v>578.33300000000008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171">
        <v>8198.2160000000003</v>
      </c>
      <c r="N15" s="58">
        <v>21.958550341885346</v>
      </c>
    </row>
    <row r="16" spans="1:14" ht="21" hidden="1">
      <c r="A16" s="32">
        <v>2536</v>
      </c>
      <c r="B16" s="33" t="s">
        <v>300</v>
      </c>
      <c r="C16" s="57">
        <v>28195.282999999999</v>
      </c>
      <c r="D16" s="57">
        <v>4665.5789999999997</v>
      </c>
      <c r="E16" s="57">
        <v>842.1389999999999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171">
        <v>9110.4589999999989</v>
      </c>
      <c r="N16" s="58">
        <v>18.191507619727698</v>
      </c>
    </row>
    <row r="17" spans="1:14" ht="21" hidden="1">
      <c r="A17" s="32">
        <v>2537</v>
      </c>
      <c r="B17" s="33" t="s">
        <v>301</v>
      </c>
      <c r="C17" s="57">
        <v>33526.078000000001</v>
      </c>
      <c r="D17" s="57">
        <v>5247.7880000000005</v>
      </c>
      <c r="E17" s="57">
        <v>1109.17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171">
        <v>10543.962</v>
      </c>
      <c r="N17" s="58">
        <v>18.336749893577714</v>
      </c>
    </row>
    <row r="18" spans="1:14" ht="21" hidden="1">
      <c r="A18" s="32">
        <v>2538</v>
      </c>
      <c r="B18" s="33" t="s">
        <v>302</v>
      </c>
      <c r="C18" s="57">
        <v>39516.552000000003</v>
      </c>
      <c r="D18" s="57">
        <v>6007.6679999999997</v>
      </c>
      <c r="E18" s="57">
        <v>1466.9480000000001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171">
        <v>12543.849</v>
      </c>
      <c r="N18" s="58">
        <v>17.822444610284926</v>
      </c>
    </row>
    <row r="19" spans="1:14" ht="21" hidden="1">
      <c r="A19" s="32">
        <v>2539</v>
      </c>
      <c r="B19" s="33" t="s">
        <v>303</v>
      </c>
      <c r="C19" s="57">
        <v>46077.278999999995</v>
      </c>
      <c r="D19" s="57">
        <v>6737.3269999999993</v>
      </c>
      <c r="E19" s="57">
        <v>1756.383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171">
        <v>14616.698999999999</v>
      </c>
      <c r="N19" s="58">
        <v>16.130309848863508</v>
      </c>
    </row>
    <row r="20" spans="1:14" ht="21" hidden="1">
      <c r="A20" s="32">
        <v>2540</v>
      </c>
      <c r="B20" s="33" t="s">
        <v>304</v>
      </c>
      <c r="C20" s="57">
        <v>47973.647000000004</v>
      </c>
      <c r="D20" s="57">
        <v>7120.4839999999995</v>
      </c>
      <c r="E20" s="57">
        <v>2118.808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171">
        <v>12671.138999999999</v>
      </c>
      <c r="N20" s="58">
        <v>4.8413086301221426</v>
      </c>
    </row>
    <row r="21" spans="1:14" ht="21" hidden="1">
      <c r="A21" s="32">
        <v>2541</v>
      </c>
      <c r="B21" s="33" t="s">
        <v>305</v>
      </c>
      <c r="C21" s="57">
        <v>45983.281999999999</v>
      </c>
      <c r="D21" s="57">
        <v>6910.5469999999996</v>
      </c>
      <c r="E21" s="57">
        <v>1918.6280000000002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171">
        <v>9771.4149999999991</v>
      </c>
      <c r="N21" s="58">
        <v>-4.1956977599070795</v>
      </c>
    </row>
    <row r="22" spans="1:14" ht="21" hidden="1">
      <c r="A22" s="32">
        <v>2542</v>
      </c>
      <c r="B22" s="33" t="s">
        <v>306</v>
      </c>
      <c r="C22" s="57">
        <v>51513.724000000002</v>
      </c>
      <c r="D22" s="57">
        <v>6919.8780000000006</v>
      </c>
      <c r="E22" s="57">
        <v>2317.6959999999999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171">
        <v>13525.031999999999</v>
      </c>
      <c r="N22" s="59">
        <v>10.83483814637246</v>
      </c>
    </row>
    <row r="23" spans="1:14" ht="21" hidden="1">
      <c r="A23" s="32">
        <v>2543</v>
      </c>
      <c r="B23" s="33" t="s">
        <v>307</v>
      </c>
      <c r="C23" s="57">
        <v>63531</v>
      </c>
      <c r="D23" s="57">
        <v>7163</v>
      </c>
      <c r="E23" s="57">
        <v>2657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171">
        <v>17202</v>
      </c>
      <c r="N23" s="59">
        <v>20.739807073751749</v>
      </c>
    </row>
    <row r="24" spans="1:14" ht="21" hidden="1">
      <c r="A24" s="32">
        <v>2544</v>
      </c>
      <c r="B24" s="33" t="s">
        <v>308</v>
      </c>
      <c r="C24" s="34">
        <v>80474</v>
      </c>
      <c r="D24" s="34">
        <v>7452</v>
      </c>
      <c r="E24" s="34">
        <v>3699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171">
        <v>20929</v>
      </c>
      <c r="N24" s="59">
        <v>24.913089119439409</v>
      </c>
    </row>
    <row r="25" spans="1:14" ht="21" hidden="1">
      <c r="A25" s="32">
        <v>2546</v>
      </c>
      <c r="B25" s="33" t="s">
        <v>309</v>
      </c>
      <c r="C25" s="34">
        <v>115670.48497147999</v>
      </c>
      <c r="D25" s="34">
        <v>8016.4504412599999</v>
      </c>
      <c r="E25" s="34">
        <v>6289.9226221599993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171">
        <v>29524.979268050003</v>
      </c>
      <c r="N25" s="59">
        <v>41.857416682019078</v>
      </c>
    </row>
    <row r="26" spans="1:14" ht="21" hidden="1">
      <c r="A26" s="32">
        <v>2547</v>
      </c>
      <c r="B26" s="33" t="s">
        <v>310</v>
      </c>
      <c r="C26" s="34">
        <v>127828.65482430131</v>
      </c>
      <c r="D26" s="34">
        <v>8317.2142904700013</v>
      </c>
      <c r="E26" s="34">
        <v>8720.5965694099996</v>
      </c>
      <c r="F26" s="72">
        <v>0</v>
      </c>
      <c r="G26" s="72">
        <v>0</v>
      </c>
      <c r="H26" s="72">
        <v>0</v>
      </c>
      <c r="I26" s="72">
        <v>2332.388891188672</v>
      </c>
      <c r="J26" s="72">
        <v>0</v>
      </c>
      <c r="K26" s="72">
        <v>0</v>
      </c>
      <c r="L26" s="72">
        <v>0</v>
      </c>
      <c r="M26" s="178">
        <v>147198.85457536997</v>
      </c>
      <c r="N26" s="179">
        <v>13.2500483554124</v>
      </c>
    </row>
    <row r="27" spans="1:14" ht="21" hidden="1">
      <c r="A27" s="32">
        <v>2548</v>
      </c>
      <c r="B27" s="33" t="s">
        <v>311</v>
      </c>
      <c r="C27" s="34">
        <v>139997.36696425002</v>
      </c>
      <c r="D27" s="34">
        <v>8459.3903138700007</v>
      </c>
      <c r="E27" s="34">
        <v>11952.546410134521</v>
      </c>
      <c r="F27" s="72">
        <v>0</v>
      </c>
      <c r="G27" s="72">
        <v>0</v>
      </c>
      <c r="H27" s="72">
        <v>0</v>
      </c>
      <c r="I27" s="72">
        <v>2691.2367023500001</v>
      </c>
      <c r="J27" s="72">
        <v>0</v>
      </c>
      <c r="K27" s="72">
        <v>0</v>
      </c>
      <c r="L27" s="72">
        <v>0</v>
      </c>
      <c r="M27" s="178">
        <v>163100.54039060455</v>
      </c>
      <c r="N27" s="179">
        <v>10.802859751257417</v>
      </c>
    </row>
    <row r="28" spans="1:14" ht="21" hidden="1">
      <c r="A28" s="32">
        <v>2549</v>
      </c>
      <c r="B28" s="33" t="s">
        <v>312</v>
      </c>
      <c r="C28" s="34">
        <v>143555.82325538094</v>
      </c>
      <c r="D28" s="34">
        <v>8581.18161865</v>
      </c>
      <c r="E28" s="34">
        <v>14002.501191442585</v>
      </c>
      <c r="F28" s="72">
        <v>0</v>
      </c>
      <c r="G28" s="72">
        <v>0</v>
      </c>
      <c r="H28" s="72">
        <v>0</v>
      </c>
      <c r="I28" s="72">
        <v>3220.6795610600002</v>
      </c>
      <c r="J28" s="72">
        <v>0</v>
      </c>
      <c r="K28" s="72">
        <v>0</v>
      </c>
      <c r="L28" s="72">
        <v>0</v>
      </c>
      <c r="M28" s="178">
        <v>169360.18562653355</v>
      </c>
      <c r="N28" s="179">
        <v>3.8379058836579958</v>
      </c>
    </row>
    <row r="29" spans="1:14" ht="21" hidden="1">
      <c r="A29" s="32">
        <v>2550</v>
      </c>
      <c r="B29" s="33" t="s">
        <v>313</v>
      </c>
      <c r="C29" s="34">
        <v>167579.93521230991</v>
      </c>
      <c r="D29" s="34">
        <v>8711.4234975200015</v>
      </c>
      <c r="E29" s="34">
        <v>17708.271397290002</v>
      </c>
      <c r="F29" s="72">
        <v>0</v>
      </c>
      <c r="G29" s="72">
        <v>0</v>
      </c>
      <c r="H29" s="72">
        <v>0</v>
      </c>
      <c r="I29" s="72">
        <v>3623.85449092</v>
      </c>
      <c r="J29" s="72">
        <v>0</v>
      </c>
      <c r="K29" s="72">
        <v>0</v>
      </c>
      <c r="L29" s="72">
        <v>0</v>
      </c>
      <c r="M29" s="178">
        <v>197623.48459803991</v>
      </c>
      <c r="N29" s="179">
        <v>16.688278220142884</v>
      </c>
    </row>
    <row r="30" spans="1:14" ht="21" hidden="1">
      <c r="A30" s="32">
        <v>2551</v>
      </c>
      <c r="B30" s="33" t="s">
        <v>314</v>
      </c>
      <c r="C30" s="34">
        <v>182011.08103289257</v>
      </c>
      <c r="D30" s="34">
        <v>9104.1402978000006</v>
      </c>
      <c r="E30" s="34">
        <v>22159.808586320003</v>
      </c>
      <c r="F30" s="72">
        <v>0</v>
      </c>
      <c r="G30" s="72">
        <v>0</v>
      </c>
      <c r="H30" s="72">
        <v>0</v>
      </c>
      <c r="I30" s="72">
        <v>3946.3161061199994</v>
      </c>
      <c r="J30" s="72">
        <v>0</v>
      </c>
      <c r="K30" s="72">
        <v>0</v>
      </c>
      <c r="L30" s="72">
        <v>0</v>
      </c>
      <c r="M30" s="178">
        <v>217221.34602313259</v>
      </c>
      <c r="N30" s="179">
        <v>9.916767465645151</v>
      </c>
    </row>
    <row r="31" spans="1:14" ht="21" hidden="1">
      <c r="A31" s="175">
        <v>2552</v>
      </c>
      <c r="B31" s="176" t="s">
        <v>315</v>
      </c>
      <c r="C31" s="177">
        <v>212010.17726581235</v>
      </c>
      <c r="D31" s="177">
        <v>9067.0721020599995</v>
      </c>
      <c r="E31" s="177">
        <v>28997.273578059965</v>
      </c>
      <c r="F31" s="477">
        <v>0</v>
      </c>
      <c r="G31" s="477">
        <v>0</v>
      </c>
      <c r="H31" s="477">
        <v>0</v>
      </c>
      <c r="I31" s="189">
        <v>4055.8101102799992</v>
      </c>
      <c r="J31" s="477">
        <v>0</v>
      </c>
      <c r="K31" s="477">
        <v>0</v>
      </c>
      <c r="L31" s="477">
        <v>0</v>
      </c>
      <c r="M31" s="480">
        <v>254130.33305621232</v>
      </c>
      <c r="N31" s="549">
        <v>28.593184951224593</v>
      </c>
    </row>
    <row r="32" spans="1:14" ht="21" hidden="1">
      <c r="A32" s="60">
        <v>2553</v>
      </c>
      <c r="B32" s="61" t="s">
        <v>316</v>
      </c>
      <c r="C32" s="62">
        <v>244576.10913903758</v>
      </c>
      <c r="D32" s="62">
        <v>9001.1913244999996</v>
      </c>
      <c r="E32" s="62">
        <v>33651.942234844224</v>
      </c>
      <c r="F32" s="477">
        <v>0</v>
      </c>
      <c r="G32" s="477">
        <v>0</v>
      </c>
      <c r="H32" s="477">
        <v>0</v>
      </c>
      <c r="I32" s="188">
        <v>4149.445802227694</v>
      </c>
      <c r="J32" s="477">
        <v>0</v>
      </c>
      <c r="K32" s="477">
        <v>0</v>
      </c>
      <c r="L32" s="477">
        <v>0</v>
      </c>
      <c r="M32" s="481">
        <v>291378.68850060948</v>
      </c>
      <c r="N32" s="550">
        <v>14.657185939373093</v>
      </c>
    </row>
    <row r="33" spans="1:14" ht="36" hidden="1" customHeight="1">
      <c r="A33" s="60">
        <v>2554</v>
      </c>
      <c r="B33" s="63" t="s">
        <v>317</v>
      </c>
      <c r="C33" s="62">
        <v>277313</v>
      </c>
      <c r="D33" s="62">
        <v>8535</v>
      </c>
      <c r="E33" s="62">
        <v>33331</v>
      </c>
      <c r="F33" s="477">
        <v>0</v>
      </c>
      <c r="G33" s="477">
        <v>0</v>
      </c>
      <c r="H33" s="477">
        <v>0</v>
      </c>
      <c r="I33" s="188">
        <v>4576</v>
      </c>
      <c r="J33" s="477">
        <v>0</v>
      </c>
      <c r="K33" s="477">
        <v>0</v>
      </c>
      <c r="L33" s="477">
        <v>0</v>
      </c>
      <c r="M33" s="160">
        <v>323755</v>
      </c>
      <c r="N33" s="550">
        <v>11.11142055927086</v>
      </c>
    </row>
    <row r="34" spans="1:14" ht="36" hidden="1" customHeight="1">
      <c r="A34" s="60">
        <v>2555</v>
      </c>
      <c r="B34" s="63" t="s">
        <v>318</v>
      </c>
      <c r="C34" s="62">
        <v>326866</v>
      </c>
      <c r="D34" s="62">
        <v>8292</v>
      </c>
      <c r="E34" s="62">
        <v>43993</v>
      </c>
      <c r="F34" s="477">
        <v>0</v>
      </c>
      <c r="G34" s="477">
        <v>0</v>
      </c>
      <c r="H34" s="477">
        <v>0</v>
      </c>
      <c r="I34" s="188">
        <v>5063</v>
      </c>
      <c r="J34" s="477">
        <v>0</v>
      </c>
      <c r="K34" s="477">
        <v>0</v>
      </c>
      <c r="L34" s="477">
        <v>0</v>
      </c>
      <c r="M34" s="160">
        <v>384214</v>
      </c>
      <c r="N34" s="550">
        <v>18.674306188321417</v>
      </c>
    </row>
    <row r="35" spans="1:14" ht="36" hidden="1" customHeight="1">
      <c r="A35" s="60">
        <v>2556</v>
      </c>
      <c r="B35" s="63" t="s">
        <v>319</v>
      </c>
      <c r="C35" s="62">
        <v>368610.85533726687</v>
      </c>
      <c r="D35" s="62">
        <v>7912.9066101400003</v>
      </c>
      <c r="E35" s="62">
        <v>52662.704677927992</v>
      </c>
      <c r="F35" s="477">
        <v>0</v>
      </c>
      <c r="G35" s="477">
        <v>0</v>
      </c>
      <c r="H35" s="477">
        <v>0</v>
      </c>
      <c r="I35" s="188">
        <v>5299.973672760003</v>
      </c>
      <c r="J35" s="477">
        <v>0</v>
      </c>
      <c r="K35" s="477">
        <v>0</v>
      </c>
      <c r="L35" s="477">
        <v>0</v>
      </c>
      <c r="M35" s="160">
        <v>434486.44029809488</v>
      </c>
      <c r="N35" s="550">
        <v>13.084489450695413</v>
      </c>
    </row>
    <row r="36" spans="1:14" ht="36" hidden="1" customHeight="1">
      <c r="A36" s="60">
        <v>2557</v>
      </c>
      <c r="B36" s="63" t="s">
        <v>320</v>
      </c>
      <c r="C36" s="62">
        <v>425982.28967813594</v>
      </c>
      <c r="D36" s="62">
        <v>7727.0309603000014</v>
      </c>
      <c r="E36" s="62">
        <v>52510.330300413654</v>
      </c>
      <c r="F36" s="477">
        <v>0</v>
      </c>
      <c r="G36" s="477">
        <v>0</v>
      </c>
      <c r="H36" s="477">
        <v>0</v>
      </c>
      <c r="I36" s="188">
        <v>5490.2019873623003</v>
      </c>
      <c r="J36" s="477">
        <v>0</v>
      </c>
      <c r="K36" s="477">
        <v>0</v>
      </c>
      <c r="L36" s="477">
        <v>0</v>
      </c>
      <c r="M36" s="160">
        <v>491709.8529262119</v>
      </c>
      <c r="N36" s="550">
        <v>13.170356384161691</v>
      </c>
    </row>
    <row r="37" spans="1:14" ht="36" hidden="1" customHeight="1">
      <c r="A37" s="60">
        <v>2558</v>
      </c>
      <c r="B37" s="63" t="s">
        <v>323</v>
      </c>
      <c r="C37" s="159">
        <v>389794.12204576773</v>
      </c>
      <c r="D37" s="159">
        <v>7118.2080459620001</v>
      </c>
      <c r="E37" s="159">
        <v>37881.021959637299</v>
      </c>
      <c r="F37" s="188">
        <v>6572.6641463300002</v>
      </c>
      <c r="G37" s="188">
        <v>6239.6725582428389</v>
      </c>
      <c r="H37" s="188">
        <v>2081.2191921499998</v>
      </c>
      <c r="I37" s="188">
        <v>5440.5496625192727</v>
      </c>
      <c r="J37" s="188">
        <v>13757.351590671693</v>
      </c>
      <c r="K37" s="188">
        <v>55004.196246593943</v>
      </c>
      <c r="L37" s="188">
        <v>5902.5714893365111</v>
      </c>
      <c r="M37" s="160">
        <v>529791.57693721121</v>
      </c>
      <c r="N37" s="550">
        <v>7.7447551201936191</v>
      </c>
    </row>
    <row r="38" spans="1:14" ht="36" hidden="1" customHeight="1">
      <c r="A38" s="60">
        <v>2559</v>
      </c>
      <c r="B38" s="63" t="s">
        <v>712</v>
      </c>
      <c r="C38" s="159">
        <v>412679.54210877174</v>
      </c>
      <c r="D38" s="159">
        <v>6715.2822578780006</v>
      </c>
      <c r="E38" s="159">
        <v>39039.819823977203</v>
      </c>
      <c r="F38" s="159">
        <v>8667.7911008400006</v>
      </c>
      <c r="G38" s="159">
        <v>7034.9536277758889</v>
      </c>
      <c r="H38" s="159">
        <v>2114.5778331199999</v>
      </c>
      <c r="I38" s="159">
        <v>5059.1713699579786</v>
      </c>
      <c r="J38" s="159">
        <v>14234.723769127006</v>
      </c>
      <c r="K38" s="159">
        <v>59191.955726590502</v>
      </c>
      <c r="L38" s="159">
        <v>5771.1234248241281</v>
      </c>
      <c r="M38" s="160">
        <v>560508.94104286237</v>
      </c>
      <c r="N38" s="550">
        <v>5.7980091497928168</v>
      </c>
    </row>
    <row r="39" spans="1:14" ht="36" customHeight="1">
      <c r="A39" s="60">
        <v>2560</v>
      </c>
      <c r="B39" s="63" t="s">
        <v>716</v>
      </c>
      <c r="C39" s="159">
        <v>427747.81523459259</v>
      </c>
      <c r="D39" s="159">
        <v>6466.5031631640004</v>
      </c>
      <c r="E39" s="159">
        <v>42773.348404713674</v>
      </c>
      <c r="F39" s="159">
        <v>9927.0069718700015</v>
      </c>
      <c r="G39" s="159">
        <v>15315.549589362567</v>
      </c>
      <c r="H39" s="159">
        <v>1891.2216083599999</v>
      </c>
      <c r="I39" s="159">
        <v>4877.9839491126922</v>
      </c>
      <c r="J39" s="159">
        <v>12254.819041923567</v>
      </c>
      <c r="K39" s="159">
        <v>62654.790371551069</v>
      </c>
      <c r="L39" s="159">
        <v>7501.9870487965936</v>
      </c>
      <c r="M39" s="160">
        <v>591411.02538344683</v>
      </c>
      <c r="N39" s="550">
        <v>5.5132188048756507</v>
      </c>
    </row>
    <row r="40" spans="1:14" ht="36" customHeight="1">
      <c r="A40" s="60">
        <v>2561</v>
      </c>
      <c r="B40" s="63" t="s">
        <v>730</v>
      </c>
      <c r="C40" s="159">
        <v>423517.72274458152</v>
      </c>
      <c r="D40" s="159">
        <v>6121.503610121621</v>
      </c>
      <c r="E40" s="159">
        <v>44067.393973908096</v>
      </c>
      <c r="F40" s="159">
        <v>10604.079533299999</v>
      </c>
      <c r="G40" s="159">
        <v>35997.654864347525</v>
      </c>
      <c r="H40" s="159">
        <v>1695.1709701400002</v>
      </c>
      <c r="I40" s="159">
        <v>4731.4594313734324</v>
      </c>
      <c r="J40" s="159">
        <v>13246.773046148661</v>
      </c>
      <c r="K40" s="159">
        <v>69151.245307447418</v>
      </c>
      <c r="L40" s="159">
        <v>7947.842197037764</v>
      </c>
      <c r="M40" s="160">
        <v>617080.84567840607</v>
      </c>
      <c r="N40" s="550">
        <v>4.3404365480531872</v>
      </c>
    </row>
    <row r="41" spans="1:14" ht="36" customHeight="1">
      <c r="A41" s="60">
        <v>2562</v>
      </c>
      <c r="B41" s="63" t="s">
        <v>740</v>
      </c>
      <c r="C41" s="159">
        <v>407802.26524760562</v>
      </c>
      <c r="D41" s="159">
        <v>5805.0034351495906</v>
      </c>
      <c r="E41" s="159">
        <v>43288.413084588625</v>
      </c>
      <c r="F41" s="159">
        <v>11776.195478101692</v>
      </c>
      <c r="G41" s="159">
        <v>24486.289313756177</v>
      </c>
      <c r="H41" s="159">
        <v>1603.7423775810416</v>
      </c>
      <c r="I41" s="159">
        <v>4668.878254819655</v>
      </c>
      <c r="J41" s="159">
        <v>14133.865639538442</v>
      </c>
      <c r="K41" s="159">
        <v>75284.854093313028</v>
      </c>
      <c r="L41" s="159">
        <v>9247.6348753727725</v>
      </c>
      <c r="M41" s="160">
        <v>598097.14179982664</v>
      </c>
      <c r="N41" s="1033">
        <v>-3.0763722470933499</v>
      </c>
    </row>
    <row r="42" spans="1:14" ht="36" customHeight="1">
      <c r="A42" s="60">
        <v>2563</v>
      </c>
      <c r="B42" s="1146" t="s">
        <v>743</v>
      </c>
      <c r="C42" s="159">
        <v>387986.56102784927</v>
      </c>
      <c r="D42" s="159">
        <v>5409.7642208200004</v>
      </c>
      <c r="E42" s="159">
        <v>39250.830594089901</v>
      </c>
      <c r="F42" s="159">
        <v>13768.983696140001</v>
      </c>
      <c r="G42" s="159">
        <v>24759.0848543381</v>
      </c>
      <c r="H42" s="159">
        <v>2062.5079152719004</v>
      </c>
      <c r="I42" s="159">
        <v>4626.0163614850007</v>
      </c>
      <c r="J42" s="159">
        <v>16244.01369773586</v>
      </c>
      <c r="K42" s="159">
        <v>79593.860287464209</v>
      </c>
      <c r="L42" s="159">
        <v>10943.32791390381</v>
      </c>
      <c r="M42" s="160">
        <v>584644.950569098</v>
      </c>
      <c r="N42" s="1033">
        <v>-2.249164941709545</v>
      </c>
    </row>
    <row r="43" spans="1:14" ht="36" customHeight="1">
      <c r="A43" s="65">
        <v>2564</v>
      </c>
      <c r="B43" s="546" t="s">
        <v>860</v>
      </c>
      <c r="C43" s="547">
        <v>370441.10171684093</v>
      </c>
      <c r="D43" s="547">
        <v>4945.7295506800001</v>
      </c>
      <c r="E43" s="547">
        <v>39071.584824480102</v>
      </c>
      <c r="F43" s="547">
        <v>14233.593956390003</v>
      </c>
      <c r="G43" s="547">
        <v>45468.630199271807</v>
      </c>
      <c r="H43" s="547">
        <v>3093.3726926200002</v>
      </c>
      <c r="I43" s="547">
        <v>4348.6855984599997</v>
      </c>
      <c r="J43" s="547">
        <v>19515.550178641519</v>
      </c>
      <c r="K43" s="547">
        <v>86530.021459378448</v>
      </c>
      <c r="L43" s="547">
        <v>8276.9303093014096</v>
      </c>
      <c r="M43" s="601">
        <v>595925.20048606407</v>
      </c>
      <c r="N43" s="1034">
        <v>-0.36314189819176235</v>
      </c>
    </row>
    <row r="44" spans="1:14" ht="21">
      <c r="A44" s="39"/>
      <c r="B44" s="68"/>
      <c r="C44" s="35"/>
      <c r="D44" s="35"/>
      <c r="E44" s="35"/>
      <c r="F44" s="35"/>
      <c r="G44" s="35"/>
      <c r="H44" s="35"/>
      <c r="I44" s="35"/>
      <c r="J44" s="38"/>
      <c r="K44" s="38"/>
      <c r="L44" s="38"/>
      <c r="M44" s="38"/>
      <c r="N44" s="69"/>
    </row>
    <row r="45" spans="1:14" ht="2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40"/>
    </row>
    <row r="46" spans="1:14" ht="2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</row>
  </sheetData>
  <mergeCells count="9">
    <mergeCell ref="A2:M2"/>
    <mergeCell ref="A1:M1"/>
    <mergeCell ref="J3:N3"/>
    <mergeCell ref="C4:L4"/>
    <mergeCell ref="M4:M6"/>
    <mergeCell ref="A4:B6"/>
    <mergeCell ref="C5:I5"/>
    <mergeCell ref="J5:L5"/>
    <mergeCell ref="N4:N6"/>
  </mergeCells>
  <phoneticPr fontId="90" type="noConversion"/>
  <pageMargins left="0.25" right="0.25" top="0.75" bottom="0.75" header="0.3" footer="0.3"/>
  <pageSetup paperSize="9" scale="80" orientation="landscape" r:id="rId1"/>
  <headerFooter>
    <oddFooter>&amp;C&amp;16 37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1"/>
  <sheetViews>
    <sheetView view="pageBreakPreview" zoomScaleNormal="100" zoomScaleSheetLayoutView="100" workbookViewId="0">
      <selection activeCell="B14" sqref="B14"/>
    </sheetView>
  </sheetViews>
  <sheetFormatPr defaultColWidth="9" defaultRowHeight="21"/>
  <cols>
    <col min="1" max="1" width="5.5703125" style="158" customWidth="1"/>
    <col min="2" max="2" width="76.7109375" style="356" customWidth="1"/>
    <col min="3" max="3" width="9.85546875" style="360" customWidth="1"/>
    <col min="4" max="16384" width="9" style="158"/>
  </cols>
  <sheetData>
    <row r="1" spans="1:3" s="493" customFormat="1" ht="36" customHeight="1">
      <c r="A1" s="1617" t="s">
        <v>801</v>
      </c>
      <c r="B1" s="1617"/>
      <c r="C1" s="622"/>
    </row>
    <row r="2" spans="1:3" s="493" customFormat="1" ht="36" customHeight="1">
      <c r="A2" s="1622" t="s">
        <v>848</v>
      </c>
      <c r="B2" s="1622"/>
      <c r="C2" s="623"/>
    </row>
    <row r="3" spans="1:3" ht="36" customHeight="1">
      <c r="A3" s="534" t="s">
        <v>699</v>
      </c>
      <c r="B3" s="538" t="s">
        <v>697</v>
      </c>
      <c r="C3" s="535" t="s">
        <v>695</v>
      </c>
    </row>
    <row r="4" spans="1:3" s="364" customFormat="1" ht="24" customHeight="1">
      <c r="A4" s="539">
        <v>1</v>
      </c>
      <c r="B4" s="540" t="s">
        <v>849</v>
      </c>
      <c r="C4" s="624">
        <v>7</v>
      </c>
    </row>
    <row r="5" spans="1:3" ht="24" customHeight="1">
      <c r="A5" s="365">
        <v>2</v>
      </c>
      <c r="B5" s="517" t="s">
        <v>802</v>
      </c>
      <c r="C5" s="625">
        <v>8</v>
      </c>
    </row>
    <row r="6" spans="1:3" ht="24" customHeight="1">
      <c r="A6" s="527">
        <v>3</v>
      </c>
      <c r="B6" s="528" t="s">
        <v>803</v>
      </c>
      <c r="C6" s="625">
        <v>9</v>
      </c>
    </row>
    <row r="7" spans="1:3" ht="24" customHeight="1">
      <c r="A7" s="365">
        <v>4</v>
      </c>
      <c r="B7" s="528" t="s">
        <v>804</v>
      </c>
      <c r="C7" s="625">
        <v>10</v>
      </c>
    </row>
    <row r="8" spans="1:3" s="364" customFormat="1" ht="24" customHeight="1">
      <c r="A8" s="527">
        <v>5</v>
      </c>
      <c r="B8" s="528" t="s">
        <v>805</v>
      </c>
      <c r="C8" s="626">
        <v>11</v>
      </c>
    </row>
    <row r="9" spans="1:3" s="364" customFormat="1" ht="24" customHeight="1">
      <c r="A9" s="365">
        <v>6</v>
      </c>
      <c r="B9" s="528" t="s">
        <v>806</v>
      </c>
      <c r="C9" s="627">
        <v>12</v>
      </c>
    </row>
    <row r="10" spans="1:3" ht="24" customHeight="1">
      <c r="A10" s="527">
        <v>7</v>
      </c>
      <c r="B10" s="528" t="s">
        <v>807</v>
      </c>
      <c r="C10" s="625">
        <v>13</v>
      </c>
    </row>
    <row r="11" spans="1:3" ht="24" customHeight="1">
      <c r="A11" s="365">
        <v>8</v>
      </c>
      <c r="B11" s="528" t="s">
        <v>808</v>
      </c>
      <c r="C11" s="625">
        <v>13</v>
      </c>
    </row>
    <row r="12" spans="1:3" ht="24" customHeight="1">
      <c r="A12" s="527">
        <v>9</v>
      </c>
      <c r="B12" s="528" t="s">
        <v>809</v>
      </c>
      <c r="C12" s="625">
        <v>14</v>
      </c>
    </row>
    <row r="13" spans="1:3" s="364" customFormat="1" ht="24" customHeight="1">
      <c r="A13" s="365">
        <v>10</v>
      </c>
      <c r="B13" s="528" t="s">
        <v>810</v>
      </c>
      <c r="C13" s="625">
        <v>15</v>
      </c>
    </row>
    <row r="14" spans="1:3" ht="24" customHeight="1">
      <c r="A14" s="527">
        <v>11</v>
      </c>
      <c r="B14" s="528" t="s">
        <v>811</v>
      </c>
      <c r="C14" s="625">
        <v>16</v>
      </c>
    </row>
    <row r="15" spans="1:3" ht="24" customHeight="1">
      <c r="A15" s="365">
        <v>12</v>
      </c>
      <c r="B15" s="517" t="s">
        <v>812</v>
      </c>
      <c r="C15" s="625">
        <v>17</v>
      </c>
    </row>
    <row r="16" spans="1:3" ht="24" customHeight="1">
      <c r="A16" s="527">
        <v>13</v>
      </c>
      <c r="B16" s="517" t="s">
        <v>813</v>
      </c>
      <c r="C16" s="625">
        <v>18</v>
      </c>
    </row>
    <row r="17" spans="1:3" s="364" customFormat="1" ht="24" customHeight="1">
      <c r="A17" s="365">
        <v>14</v>
      </c>
      <c r="B17" s="517" t="s">
        <v>814</v>
      </c>
      <c r="C17" s="625">
        <v>19</v>
      </c>
    </row>
    <row r="18" spans="1:3" ht="24" customHeight="1">
      <c r="A18" s="527">
        <v>15</v>
      </c>
      <c r="B18" s="528" t="s">
        <v>815</v>
      </c>
      <c r="C18" s="625">
        <v>20</v>
      </c>
    </row>
    <row r="19" spans="1:3" ht="24" customHeight="1">
      <c r="A19" s="365">
        <v>16</v>
      </c>
      <c r="B19" s="528" t="s">
        <v>816</v>
      </c>
      <c r="C19" s="625">
        <v>21</v>
      </c>
    </row>
    <row r="20" spans="1:3" ht="24" customHeight="1">
      <c r="A20" s="527">
        <v>17</v>
      </c>
      <c r="B20" s="528" t="s">
        <v>817</v>
      </c>
      <c r="C20" s="625">
        <v>22</v>
      </c>
    </row>
    <row r="21" spans="1:3" ht="24" customHeight="1">
      <c r="A21" s="365">
        <v>18</v>
      </c>
      <c r="B21" s="528" t="s">
        <v>818</v>
      </c>
      <c r="C21" s="625">
        <v>23</v>
      </c>
    </row>
    <row r="22" spans="1:3" ht="24" customHeight="1">
      <c r="A22" s="527">
        <v>19</v>
      </c>
      <c r="B22" s="528" t="s">
        <v>819</v>
      </c>
      <c r="C22" s="625">
        <v>24</v>
      </c>
    </row>
    <row r="23" spans="1:3" ht="24" customHeight="1">
      <c r="A23" s="365">
        <v>20</v>
      </c>
      <c r="B23" s="530" t="s">
        <v>820</v>
      </c>
      <c r="C23" s="625">
        <v>25</v>
      </c>
    </row>
    <row r="24" spans="1:3" ht="24" customHeight="1">
      <c r="A24" s="527">
        <v>21</v>
      </c>
      <c r="B24" s="530" t="s">
        <v>821</v>
      </c>
      <c r="C24" s="625">
        <v>26</v>
      </c>
    </row>
    <row r="25" spans="1:3" ht="24" customHeight="1">
      <c r="A25" s="365">
        <v>22</v>
      </c>
      <c r="B25" s="530" t="s">
        <v>822</v>
      </c>
      <c r="C25" s="625">
        <v>27</v>
      </c>
    </row>
    <row r="26" spans="1:3" ht="24" customHeight="1">
      <c r="A26" s="527">
        <v>23</v>
      </c>
      <c r="B26" s="530" t="s">
        <v>823</v>
      </c>
      <c r="C26" s="625">
        <v>28</v>
      </c>
    </row>
    <row r="27" spans="1:3" ht="24" customHeight="1">
      <c r="A27" s="527">
        <v>24</v>
      </c>
      <c r="B27" s="530" t="s">
        <v>824</v>
      </c>
      <c r="C27" s="625">
        <v>29</v>
      </c>
    </row>
    <row r="28" spans="1:3" ht="24" customHeight="1">
      <c r="A28" s="527">
        <v>25</v>
      </c>
      <c r="B28" s="530" t="s">
        <v>825</v>
      </c>
      <c r="C28" s="625">
        <v>30</v>
      </c>
    </row>
    <row r="29" spans="1:3" ht="24" customHeight="1">
      <c r="A29" s="537">
        <v>26</v>
      </c>
      <c r="B29" s="533" t="s">
        <v>826</v>
      </c>
      <c r="C29" s="628">
        <v>31</v>
      </c>
    </row>
    <row r="30" spans="1:3" ht="24" customHeight="1">
      <c r="A30" s="527">
        <v>27</v>
      </c>
      <c r="B30" s="530" t="s">
        <v>827</v>
      </c>
      <c r="C30" s="625">
        <v>32</v>
      </c>
    </row>
    <row r="31" spans="1:3" ht="24" customHeight="1">
      <c r="A31" s="527">
        <v>28</v>
      </c>
      <c r="B31" s="530" t="s">
        <v>828</v>
      </c>
      <c r="C31" s="625">
        <v>33</v>
      </c>
    </row>
    <row r="32" spans="1:3" ht="24" customHeight="1">
      <c r="A32" s="527">
        <v>29</v>
      </c>
      <c r="B32" s="530" t="s">
        <v>829</v>
      </c>
      <c r="C32" s="625">
        <v>34</v>
      </c>
    </row>
    <row r="33" spans="1:3" s="364" customFormat="1" ht="24" customHeight="1">
      <c r="A33" s="527">
        <v>30</v>
      </c>
      <c r="B33" s="530" t="s">
        <v>830</v>
      </c>
      <c r="C33" s="625">
        <v>35</v>
      </c>
    </row>
    <row r="34" spans="1:3" ht="24" customHeight="1">
      <c r="A34" s="527">
        <v>31</v>
      </c>
      <c r="B34" s="530" t="s">
        <v>831</v>
      </c>
      <c r="C34" s="625">
        <v>36</v>
      </c>
    </row>
    <row r="35" spans="1:3" ht="24" customHeight="1">
      <c r="A35" s="527">
        <v>32</v>
      </c>
      <c r="B35" s="530" t="s">
        <v>832</v>
      </c>
      <c r="C35" s="625">
        <v>37</v>
      </c>
    </row>
    <row r="36" spans="1:3" ht="24" customHeight="1">
      <c r="A36" s="527">
        <v>33</v>
      </c>
      <c r="B36" s="530" t="s">
        <v>833</v>
      </c>
      <c r="C36" s="625">
        <v>38</v>
      </c>
    </row>
    <row r="37" spans="1:3" s="364" customFormat="1" ht="24" customHeight="1">
      <c r="A37" s="527">
        <v>34</v>
      </c>
      <c r="B37" s="530" t="s">
        <v>834</v>
      </c>
      <c r="C37" s="625">
        <v>39</v>
      </c>
    </row>
    <row r="38" spans="1:3" ht="24" customHeight="1">
      <c r="A38" s="527">
        <v>35</v>
      </c>
      <c r="B38" s="530" t="s">
        <v>835</v>
      </c>
      <c r="C38" s="629">
        <v>40</v>
      </c>
    </row>
    <row r="39" spans="1:3" ht="42">
      <c r="A39" s="527">
        <v>36</v>
      </c>
      <c r="B39" s="530" t="s">
        <v>836</v>
      </c>
      <c r="C39" s="625">
        <v>41</v>
      </c>
    </row>
    <row r="40" spans="1:3" ht="42">
      <c r="A40" s="527">
        <v>37</v>
      </c>
      <c r="B40" s="530" t="s">
        <v>837</v>
      </c>
      <c r="C40" s="625">
        <v>42</v>
      </c>
    </row>
    <row r="41" spans="1:3" s="364" customFormat="1" ht="24" customHeight="1">
      <c r="A41" s="527">
        <v>38</v>
      </c>
      <c r="B41" s="530" t="s">
        <v>838</v>
      </c>
      <c r="C41" s="625">
        <v>43</v>
      </c>
    </row>
    <row r="42" spans="1:3" ht="24" customHeight="1">
      <c r="A42" s="527">
        <v>39</v>
      </c>
      <c r="B42" s="530" t="s">
        <v>839</v>
      </c>
      <c r="C42" s="629">
        <v>44</v>
      </c>
    </row>
    <row r="43" spans="1:3" ht="24" customHeight="1">
      <c r="A43" s="527">
        <v>40</v>
      </c>
      <c r="B43" s="530" t="s">
        <v>840</v>
      </c>
      <c r="C43" s="625">
        <v>46</v>
      </c>
    </row>
    <row r="44" spans="1:3" ht="24" customHeight="1">
      <c r="A44" s="527">
        <v>41</v>
      </c>
      <c r="B44" s="530" t="s">
        <v>841</v>
      </c>
      <c r="C44" s="629">
        <v>48</v>
      </c>
    </row>
    <row r="45" spans="1:3" s="364" customFormat="1" ht="24" customHeight="1">
      <c r="A45" s="527">
        <v>42</v>
      </c>
      <c r="B45" s="530" t="s">
        <v>842</v>
      </c>
      <c r="C45" s="625">
        <v>50</v>
      </c>
    </row>
    <row r="46" spans="1:3" ht="24" customHeight="1">
      <c r="A46" s="527">
        <v>43</v>
      </c>
      <c r="B46" s="530" t="s">
        <v>843</v>
      </c>
      <c r="C46" s="629">
        <v>52</v>
      </c>
    </row>
    <row r="47" spans="1:3" ht="24" customHeight="1">
      <c r="A47" s="527">
        <v>44</v>
      </c>
      <c r="B47" s="530" t="s">
        <v>844</v>
      </c>
      <c r="C47" s="625">
        <v>52</v>
      </c>
    </row>
    <row r="48" spans="1:3" ht="24" customHeight="1">
      <c r="A48" s="527">
        <v>45</v>
      </c>
      <c r="B48" s="530" t="s">
        <v>845</v>
      </c>
      <c r="C48" s="629">
        <v>53</v>
      </c>
    </row>
    <row r="49" spans="1:3" s="364" customFormat="1" ht="24" customHeight="1">
      <c r="A49" s="527">
        <v>46</v>
      </c>
      <c r="B49" s="536" t="s">
        <v>846</v>
      </c>
      <c r="C49" s="625">
        <v>54</v>
      </c>
    </row>
    <row r="50" spans="1:3" ht="24" customHeight="1">
      <c r="A50" s="527">
        <v>47</v>
      </c>
      <c r="B50" s="536" t="s">
        <v>847</v>
      </c>
      <c r="C50" s="629">
        <v>54</v>
      </c>
    </row>
    <row r="51" spans="1:3" ht="24" customHeight="1">
      <c r="A51" s="537">
        <v>48</v>
      </c>
      <c r="B51" s="543" t="s">
        <v>711</v>
      </c>
      <c r="C51" s="628">
        <v>55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2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 tint="0.79998168889431442"/>
    <pageSetUpPr fitToPage="1"/>
  </sheetPr>
  <dimension ref="A1:N46"/>
  <sheetViews>
    <sheetView zoomScale="90" zoomScaleNormal="90" workbookViewId="0">
      <selection sqref="A1:XFD1048576"/>
    </sheetView>
  </sheetViews>
  <sheetFormatPr defaultColWidth="9" defaultRowHeight="15"/>
  <cols>
    <col min="1" max="2" width="9.5703125" style="71" customWidth="1"/>
    <col min="3" max="3" width="14.5703125" style="71" bestFit="1" customWidth="1"/>
    <col min="4" max="5" width="11.28515625" style="71" customWidth="1"/>
    <col min="6" max="6" width="11.42578125" style="71" customWidth="1"/>
    <col min="7" max="7" width="14" style="71" customWidth="1"/>
    <col min="8" max="8" width="18.28515625" style="71" bestFit="1" customWidth="1"/>
    <col min="9" max="9" width="16" style="71" bestFit="1" customWidth="1"/>
    <col min="10" max="12" width="11.28515625" style="71" customWidth="1"/>
    <col min="13" max="13" width="14.42578125" style="71" customWidth="1"/>
    <col min="14" max="16384" width="9" style="71"/>
  </cols>
  <sheetData>
    <row r="1" spans="1:13" ht="28.5">
      <c r="A1" s="1854" t="s">
        <v>833</v>
      </c>
      <c r="B1" s="1854"/>
      <c r="C1" s="1854"/>
      <c r="D1" s="1854"/>
      <c r="E1" s="1854"/>
      <c r="F1" s="1854"/>
      <c r="G1" s="1854"/>
      <c r="H1" s="1854"/>
      <c r="I1" s="1854"/>
      <c r="J1" s="1854"/>
      <c r="K1" s="1854"/>
      <c r="L1" s="1854"/>
      <c r="M1" s="1854"/>
    </row>
    <row r="2" spans="1:13" ht="28.5">
      <c r="A2" s="1854" t="s">
        <v>894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</row>
    <row r="3" spans="1:13" ht="23.25">
      <c r="A3" s="55"/>
      <c r="B3" s="56"/>
      <c r="C3" s="183">
        <v>1000</v>
      </c>
      <c r="D3" s="56"/>
      <c r="E3" s="56"/>
      <c r="F3" s="56"/>
      <c r="G3" s="56"/>
      <c r="H3" s="56"/>
      <c r="I3" s="1855" t="s">
        <v>261</v>
      </c>
      <c r="J3" s="1855"/>
      <c r="K3" s="1855"/>
      <c r="L3" s="1855"/>
      <c r="M3" s="1855"/>
    </row>
    <row r="4" spans="1:13" ht="48" customHeight="1">
      <c r="A4" s="1862" t="s">
        <v>401</v>
      </c>
      <c r="B4" s="1863"/>
      <c r="C4" s="1856" t="s">
        <v>517</v>
      </c>
      <c r="D4" s="1857"/>
      <c r="E4" s="1857"/>
      <c r="F4" s="1857"/>
      <c r="G4" s="1857"/>
      <c r="H4" s="1857"/>
      <c r="I4" s="1857"/>
      <c r="J4" s="1857"/>
      <c r="K4" s="1857"/>
      <c r="L4" s="1857"/>
      <c r="M4" s="1858"/>
    </row>
    <row r="5" spans="1:13" ht="48" customHeight="1">
      <c r="A5" s="1864"/>
      <c r="B5" s="1865"/>
      <c r="C5" s="1874" t="s">
        <v>508</v>
      </c>
      <c r="D5" s="1874"/>
      <c r="E5" s="1874"/>
      <c r="F5" s="1874"/>
      <c r="G5" s="1874"/>
      <c r="H5" s="1874"/>
      <c r="I5" s="1874"/>
      <c r="J5" s="1868" t="s">
        <v>509</v>
      </c>
      <c r="K5" s="1869"/>
      <c r="L5" s="1870"/>
      <c r="M5" s="1875" t="s">
        <v>262</v>
      </c>
    </row>
    <row r="6" spans="1:13" ht="63">
      <c r="A6" s="1866"/>
      <c r="B6" s="1867"/>
      <c r="C6" s="170" t="s">
        <v>397</v>
      </c>
      <c r="D6" s="165" t="s">
        <v>398</v>
      </c>
      <c r="E6" s="165" t="s">
        <v>399</v>
      </c>
      <c r="F6" s="165" t="s">
        <v>402</v>
      </c>
      <c r="G6" s="165" t="s">
        <v>403</v>
      </c>
      <c r="H6" s="165" t="s">
        <v>404</v>
      </c>
      <c r="I6" s="165" t="s">
        <v>400</v>
      </c>
      <c r="J6" s="172" t="s">
        <v>512</v>
      </c>
      <c r="K6" s="172" t="s">
        <v>513</v>
      </c>
      <c r="L6" s="172" t="s">
        <v>514</v>
      </c>
      <c r="M6" s="1875"/>
    </row>
    <row r="7" spans="1:13" ht="21" hidden="1">
      <c r="A7" s="32">
        <v>2527</v>
      </c>
      <c r="B7" s="33" t="s">
        <v>291</v>
      </c>
      <c r="C7" s="57">
        <v>1087.6759999999999</v>
      </c>
      <c r="D7" s="57">
        <v>454.59500000000003</v>
      </c>
      <c r="E7" s="57">
        <v>21.21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185">
        <v>1563.481</v>
      </c>
    </row>
    <row r="8" spans="1:13" ht="21" hidden="1">
      <c r="A8" s="32">
        <v>2528</v>
      </c>
      <c r="B8" s="33" t="s">
        <v>292</v>
      </c>
      <c r="C8" s="57">
        <v>1166.6510000000001</v>
      </c>
      <c r="D8" s="57">
        <v>374.36</v>
      </c>
      <c r="E8" s="57">
        <v>20.029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186">
        <v>1561.04</v>
      </c>
    </row>
    <row r="9" spans="1:13" ht="21" hidden="1">
      <c r="A9" s="32">
        <v>2529</v>
      </c>
      <c r="B9" s="33" t="s">
        <v>293</v>
      </c>
      <c r="C9" s="57">
        <v>1338.9749999999999</v>
      </c>
      <c r="D9" s="57">
        <v>468.32400000000001</v>
      </c>
      <c r="E9" s="57">
        <v>21.616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187">
        <v>1828.915</v>
      </c>
    </row>
    <row r="10" spans="1:13" ht="21" hidden="1">
      <c r="A10" s="32">
        <v>2530</v>
      </c>
      <c r="B10" s="33" t="s">
        <v>294</v>
      </c>
      <c r="C10" s="57">
        <v>1862.684</v>
      </c>
      <c r="D10" s="57">
        <v>710.13199999999995</v>
      </c>
      <c r="E10" s="57">
        <v>41.750999999999998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171">
        <v>2614.567</v>
      </c>
    </row>
    <row r="11" spans="1:13" ht="21" hidden="1">
      <c r="A11" s="32">
        <v>2531</v>
      </c>
      <c r="B11" s="33" t="s">
        <v>295</v>
      </c>
      <c r="C11" s="57">
        <v>2637.2370000000001</v>
      </c>
      <c r="D11" s="57">
        <v>839.53399999999999</v>
      </c>
      <c r="E11" s="57">
        <v>47.131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171">
        <v>3523.902</v>
      </c>
    </row>
    <row r="12" spans="1:13" ht="21" hidden="1">
      <c r="A12" s="32">
        <v>2532</v>
      </c>
      <c r="B12" s="33" t="s">
        <v>296</v>
      </c>
      <c r="C12" s="57">
        <v>3821.4520000000002</v>
      </c>
      <c r="D12" s="57">
        <v>961.04600000000005</v>
      </c>
      <c r="E12" s="57">
        <v>70.346999999999994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171">
        <v>4852.8450000000003</v>
      </c>
    </row>
    <row r="13" spans="1:13" ht="21" hidden="1">
      <c r="A13" s="32">
        <v>2533</v>
      </c>
      <c r="B13" s="33" t="s">
        <v>297</v>
      </c>
      <c r="C13" s="57">
        <v>5331.4880000000003</v>
      </c>
      <c r="D13" s="57">
        <v>1200.4110000000001</v>
      </c>
      <c r="E13" s="57">
        <v>110.383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71">
        <v>6642.2820000000002</v>
      </c>
    </row>
    <row r="14" spans="1:13" ht="21" hidden="1">
      <c r="A14" s="32">
        <v>2534</v>
      </c>
      <c r="B14" s="33" t="s">
        <v>298</v>
      </c>
      <c r="C14" s="57">
        <v>6411.5950000000003</v>
      </c>
      <c r="D14" s="57">
        <v>773.79399999999998</v>
      </c>
      <c r="E14" s="57">
        <v>120.08499999999999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171">
        <v>7305.4740000000002</v>
      </c>
    </row>
    <row r="15" spans="1:13" ht="21" hidden="1">
      <c r="A15" s="32">
        <v>2535</v>
      </c>
      <c r="B15" s="33" t="s">
        <v>299</v>
      </c>
      <c r="C15" s="57">
        <v>7088.567</v>
      </c>
      <c r="D15" s="57">
        <v>922.84</v>
      </c>
      <c r="E15" s="57">
        <v>186.809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171">
        <v>8198.2160000000003</v>
      </c>
    </row>
    <row r="16" spans="1:13" ht="21" hidden="1">
      <c r="A16" s="32">
        <v>2536</v>
      </c>
      <c r="B16" s="33" t="s">
        <v>300</v>
      </c>
      <c r="C16" s="57">
        <v>7712.6210000000001</v>
      </c>
      <c r="D16" s="57">
        <v>1175.037</v>
      </c>
      <c r="E16" s="57">
        <v>222.80099999999999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171">
        <v>9110.4589999999989</v>
      </c>
    </row>
    <row r="17" spans="1:13" ht="21" hidden="1">
      <c r="A17" s="32">
        <v>2537</v>
      </c>
      <c r="B17" s="33" t="s">
        <v>301</v>
      </c>
      <c r="C17" s="57">
        <v>8959.5339999999997</v>
      </c>
      <c r="D17" s="57">
        <v>1320.575</v>
      </c>
      <c r="E17" s="57">
        <v>263.85300000000001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171">
        <v>10543.962</v>
      </c>
    </row>
    <row r="18" spans="1:13" ht="21" hidden="1">
      <c r="A18" s="32">
        <v>2538</v>
      </c>
      <c r="B18" s="33" t="s">
        <v>302</v>
      </c>
      <c r="C18" s="57">
        <v>10594.839</v>
      </c>
      <c r="D18" s="57">
        <v>1568.752</v>
      </c>
      <c r="E18" s="57">
        <v>380.25799999999998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171">
        <v>12543.849</v>
      </c>
    </row>
    <row r="19" spans="1:13" ht="21" hidden="1">
      <c r="A19" s="32">
        <v>2539</v>
      </c>
      <c r="B19" s="33" t="s">
        <v>303</v>
      </c>
      <c r="C19" s="57">
        <v>12389.227999999999</v>
      </c>
      <c r="D19" s="57">
        <v>1710.7339999999999</v>
      </c>
      <c r="E19" s="57">
        <v>516.73699999999997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171">
        <v>14616.698999999999</v>
      </c>
    </row>
    <row r="20" spans="1:13" ht="21" hidden="1">
      <c r="A20" s="32">
        <v>2540</v>
      </c>
      <c r="B20" s="33" t="s">
        <v>304</v>
      </c>
      <c r="C20" s="57">
        <v>10546.339</v>
      </c>
      <c r="D20" s="57">
        <v>1519.6780000000001</v>
      </c>
      <c r="E20" s="57">
        <v>605.12199999999996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171">
        <v>12671.138999999999</v>
      </c>
    </row>
    <row r="21" spans="1:13" ht="21" hidden="1">
      <c r="A21" s="32">
        <v>2541</v>
      </c>
      <c r="B21" s="33" t="s">
        <v>305</v>
      </c>
      <c r="C21" s="57">
        <v>8045.9269999999997</v>
      </c>
      <c r="D21" s="57">
        <v>1170.5519999999999</v>
      </c>
      <c r="E21" s="57">
        <v>554.93600000000004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171">
        <v>9771.4149999999991</v>
      </c>
    </row>
    <row r="22" spans="1:13" ht="21" hidden="1">
      <c r="A22" s="32">
        <v>2542</v>
      </c>
      <c r="B22" s="33" t="s">
        <v>306</v>
      </c>
      <c r="C22" s="57">
        <v>11562.393</v>
      </c>
      <c r="D22" s="57">
        <v>1087.077</v>
      </c>
      <c r="E22" s="57">
        <v>875.56200000000001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171">
        <v>13525.031999999999</v>
      </c>
    </row>
    <row r="23" spans="1:13" ht="21" hidden="1">
      <c r="A23" s="32">
        <v>2543</v>
      </c>
      <c r="B23" s="33" t="s">
        <v>307</v>
      </c>
      <c r="C23" s="57">
        <v>15102</v>
      </c>
      <c r="D23" s="57">
        <v>1135</v>
      </c>
      <c r="E23" s="57">
        <v>965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171">
        <v>17202</v>
      </c>
    </row>
    <row r="24" spans="1:13" ht="21" hidden="1">
      <c r="A24" s="32">
        <v>2544</v>
      </c>
      <c r="B24" s="33" t="s">
        <v>308</v>
      </c>
      <c r="C24" s="34">
        <v>18751</v>
      </c>
      <c r="D24" s="34">
        <v>1141</v>
      </c>
      <c r="E24" s="34">
        <v>1037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171">
        <v>20929</v>
      </c>
    </row>
    <row r="25" spans="1:13" ht="21" hidden="1">
      <c r="A25" s="32">
        <v>2546</v>
      </c>
      <c r="B25" s="33" t="s">
        <v>309</v>
      </c>
      <c r="C25" s="34">
        <v>26779.532732300002</v>
      </c>
      <c r="D25" s="34">
        <v>1294.32321839</v>
      </c>
      <c r="E25" s="34">
        <v>1451.1233173599996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171">
        <v>29524.979268050003</v>
      </c>
    </row>
    <row r="26" spans="1:13" ht="21" hidden="1">
      <c r="A26" s="32">
        <v>2547</v>
      </c>
      <c r="B26" s="33" t="s">
        <v>310</v>
      </c>
      <c r="C26" s="34">
        <v>23249.535102187267</v>
      </c>
      <c r="D26" s="34">
        <v>1269.2142935300001</v>
      </c>
      <c r="E26" s="34">
        <v>2074.5932641699997</v>
      </c>
      <c r="F26" s="72">
        <v>0</v>
      </c>
      <c r="G26" s="72">
        <v>0</v>
      </c>
      <c r="H26" s="72">
        <v>0</v>
      </c>
      <c r="I26" s="188">
        <v>2282.3151552586723</v>
      </c>
      <c r="J26" s="72">
        <v>0</v>
      </c>
      <c r="K26" s="72">
        <v>0</v>
      </c>
      <c r="L26" s="72">
        <v>0</v>
      </c>
      <c r="M26" s="171">
        <v>26593.342659887265</v>
      </c>
    </row>
    <row r="27" spans="1:13" ht="21" hidden="1">
      <c r="A27" s="32">
        <v>2548</v>
      </c>
      <c r="B27" s="33" t="s">
        <v>311</v>
      </c>
      <c r="C27" s="34">
        <v>23712.258972529995</v>
      </c>
      <c r="D27" s="34">
        <v>976.97054331999993</v>
      </c>
      <c r="E27" s="34">
        <v>2832.8921378373952</v>
      </c>
      <c r="F27" s="72">
        <v>0</v>
      </c>
      <c r="G27" s="72">
        <v>0</v>
      </c>
      <c r="H27" s="72">
        <v>0</v>
      </c>
      <c r="I27" s="188">
        <v>2691.2367023500001</v>
      </c>
      <c r="J27" s="72">
        <v>0</v>
      </c>
      <c r="K27" s="72">
        <v>0</v>
      </c>
      <c r="L27" s="72">
        <v>0</v>
      </c>
      <c r="M27" s="171">
        <v>27522.121653687391</v>
      </c>
    </row>
    <row r="28" spans="1:13" ht="21" hidden="1">
      <c r="A28" s="32">
        <v>2549</v>
      </c>
      <c r="B28" s="33" t="s">
        <v>312</v>
      </c>
      <c r="C28" s="34">
        <v>25048.991735609998</v>
      </c>
      <c r="D28" s="34">
        <v>991.96668653000006</v>
      </c>
      <c r="E28" s="34">
        <v>3327.1012826515484</v>
      </c>
      <c r="F28" s="72">
        <v>0</v>
      </c>
      <c r="G28" s="72">
        <v>0</v>
      </c>
      <c r="H28" s="72">
        <v>0</v>
      </c>
      <c r="I28" s="188">
        <v>3220.6795610600002</v>
      </c>
      <c r="J28" s="72">
        <v>0</v>
      </c>
      <c r="K28" s="72">
        <v>0</v>
      </c>
      <c r="L28" s="72">
        <v>0</v>
      </c>
      <c r="M28" s="171">
        <v>29368.059704791543</v>
      </c>
    </row>
    <row r="29" spans="1:13" ht="21" hidden="1">
      <c r="A29" s="32">
        <v>2550</v>
      </c>
      <c r="B29" s="33" t="s">
        <v>313</v>
      </c>
      <c r="C29" s="34">
        <v>34433.808686059841</v>
      </c>
      <c r="D29" s="34">
        <v>1177.1773477500005</v>
      </c>
      <c r="E29" s="34">
        <v>3719.3412795937702</v>
      </c>
      <c r="F29" s="72">
        <v>0</v>
      </c>
      <c r="G29" s="72">
        <v>0</v>
      </c>
      <c r="H29" s="72">
        <v>0</v>
      </c>
      <c r="I29" s="188">
        <v>3623.85449092</v>
      </c>
      <c r="J29" s="72">
        <v>0</v>
      </c>
      <c r="K29" s="72">
        <v>0</v>
      </c>
      <c r="L29" s="72">
        <v>0</v>
      </c>
      <c r="M29" s="171">
        <v>39330.327313403614</v>
      </c>
    </row>
    <row r="30" spans="1:13" ht="21" hidden="1">
      <c r="A30" s="32">
        <v>2551</v>
      </c>
      <c r="B30" s="33" t="s">
        <v>314</v>
      </c>
      <c r="C30" s="34">
        <v>35230.147654859997</v>
      </c>
      <c r="D30" s="34">
        <v>1467.9455365900003</v>
      </c>
      <c r="E30" s="34">
        <v>2374.1683741300003</v>
      </c>
      <c r="F30" s="72">
        <v>0</v>
      </c>
      <c r="G30" s="72">
        <v>0</v>
      </c>
      <c r="H30" s="72">
        <v>0</v>
      </c>
      <c r="I30" s="188">
        <v>3946.3161061199994</v>
      </c>
      <c r="J30" s="72">
        <v>0</v>
      </c>
      <c r="K30" s="72">
        <v>0</v>
      </c>
      <c r="L30" s="72">
        <v>0</v>
      </c>
      <c r="M30" s="171">
        <v>39072.261565579996</v>
      </c>
    </row>
    <row r="31" spans="1:13" ht="21" hidden="1">
      <c r="A31" s="175">
        <v>2552</v>
      </c>
      <c r="B31" s="176" t="s">
        <v>315</v>
      </c>
      <c r="C31" s="177">
        <v>48482.924528714961</v>
      </c>
      <c r="D31" s="177">
        <v>1403.0225357300001</v>
      </c>
      <c r="E31" s="177">
        <v>2531.6052993720004</v>
      </c>
      <c r="F31" s="477">
        <v>0</v>
      </c>
      <c r="G31" s="477">
        <v>0</v>
      </c>
      <c r="H31" s="477">
        <v>0</v>
      </c>
      <c r="I31" s="180">
        <v>4055.8101102799992</v>
      </c>
      <c r="J31" s="477">
        <v>0</v>
      </c>
      <c r="K31" s="477">
        <v>0</v>
      </c>
      <c r="L31" s="477">
        <v>0</v>
      </c>
      <c r="M31" s="480">
        <v>56473.362474096961</v>
      </c>
    </row>
    <row r="32" spans="1:13" ht="21" hidden="1">
      <c r="A32" s="60">
        <v>2553</v>
      </c>
      <c r="B32" s="61" t="s">
        <v>316</v>
      </c>
      <c r="C32" s="62">
        <v>54552.884523484303</v>
      </c>
      <c r="D32" s="62">
        <v>1356.79199976</v>
      </c>
      <c r="E32" s="62">
        <v>2836.2750562393976</v>
      </c>
      <c r="F32" s="477">
        <v>0</v>
      </c>
      <c r="G32" s="477">
        <v>0</v>
      </c>
      <c r="H32" s="477">
        <v>0</v>
      </c>
      <c r="I32" s="181">
        <v>4149.445802227694</v>
      </c>
      <c r="J32" s="477">
        <v>0</v>
      </c>
      <c r="K32" s="477">
        <v>0</v>
      </c>
      <c r="L32" s="477">
        <v>0</v>
      </c>
      <c r="M32" s="481">
        <v>62895.397381711395</v>
      </c>
    </row>
    <row r="33" spans="1:14" ht="36" hidden="1" customHeight="1">
      <c r="A33" s="60">
        <v>2554</v>
      </c>
      <c r="B33" s="63" t="s">
        <v>317</v>
      </c>
      <c r="C33" s="62">
        <v>57159</v>
      </c>
      <c r="D33" s="62">
        <v>918</v>
      </c>
      <c r="E33" s="62">
        <v>3429</v>
      </c>
      <c r="F33" s="477">
        <v>0</v>
      </c>
      <c r="G33" s="477">
        <v>0</v>
      </c>
      <c r="H33" s="477">
        <v>0</v>
      </c>
      <c r="I33" s="181">
        <v>4576</v>
      </c>
      <c r="J33" s="477">
        <v>0</v>
      </c>
      <c r="K33" s="477">
        <v>0</v>
      </c>
      <c r="L33" s="477">
        <v>0</v>
      </c>
      <c r="M33" s="160">
        <v>66082</v>
      </c>
    </row>
    <row r="34" spans="1:14" ht="36" hidden="1" customHeight="1">
      <c r="A34" s="60">
        <v>2555</v>
      </c>
      <c r="B34" s="63" t="s">
        <v>318</v>
      </c>
      <c r="C34" s="62">
        <v>70673</v>
      </c>
      <c r="D34" s="62">
        <v>968</v>
      </c>
      <c r="E34" s="62">
        <v>4117</v>
      </c>
      <c r="F34" s="477">
        <v>0</v>
      </c>
      <c r="G34" s="477">
        <v>0</v>
      </c>
      <c r="H34" s="477">
        <v>0</v>
      </c>
      <c r="I34" s="181">
        <v>5063</v>
      </c>
      <c r="J34" s="477">
        <v>0</v>
      </c>
      <c r="K34" s="477">
        <v>0</v>
      </c>
      <c r="L34" s="477">
        <v>0</v>
      </c>
      <c r="M34" s="160">
        <v>80821</v>
      </c>
    </row>
    <row r="35" spans="1:14" ht="36" hidden="1" customHeight="1">
      <c r="A35" s="60">
        <v>2556</v>
      </c>
      <c r="B35" s="63" t="s">
        <v>319</v>
      </c>
      <c r="C35" s="64">
        <v>81184.065511619978</v>
      </c>
      <c r="D35" s="62">
        <v>1050.6059174499999</v>
      </c>
      <c r="E35" s="62">
        <v>4306.416351335999</v>
      </c>
      <c r="F35" s="477">
        <v>0</v>
      </c>
      <c r="G35" s="477">
        <v>0</v>
      </c>
      <c r="H35" s="477">
        <v>0</v>
      </c>
      <c r="I35" s="181">
        <v>5299.973672760003</v>
      </c>
      <c r="J35" s="477">
        <v>0</v>
      </c>
      <c r="K35" s="477">
        <v>0</v>
      </c>
      <c r="L35" s="477">
        <v>0</v>
      </c>
      <c r="M35" s="160">
        <v>91841.061453165981</v>
      </c>
    </row>
    <row r="36" spans="1:14" ht="36" hidden="1" customHeight="1">
      <c r="A36" s="60">
        <v>2557</v>
      </c>
      <c r="B36" s="63" t="s">
        <v>320</v>
      </c>
      <c r="C36" s="64">
        <v>94069.71096080303</v>
      </c>
      <c r="D36" s="62">
        <v>925.83803592000015</v>
      </c>
      <c r="E36" s="62">
        <v>5245.7593342561022</v>
      </c>
      <c r="F36" s="477">
        <v>0</v>
      </c>
      <c r="G36" s="477">
        <v>0</v>
      </c>
      <c r="H36" s="477">
        <v>0</v>
      </c>
      <c r="I36" s="181">
        <v>5491.2574777423006</v>
      </c>
      <c r="J36" s="477">
        <v>0</v>
      </c>
      <c r="K36" s="477">
        <v>0</v>
      </c>
      <c r="L36" s="477">
        <v>0</v>
      </c>
      <c r="M36" s="160">
        <v>105732.56580872143</v>
      </c>
    </row>
    <row r="37" spans="1:14" ht="36" hidden="1" customHeight="1">
      <c r="A37" s="60">
        <v>2558</v>
      </c>
      <c r="B37" s="63" t="s">
        <v>323</v>
      </c>
      <c r="C37" s="181">
        <v>92074.982897759633</v>
      </c>
      <c r="D37" s="181">
        <v>658.65355951800007</v>
      </c>
      <c r="E37" s="181">
        <v>2518.9712196458509</v>
      </c>
      <c r="F37" s="544">
        <v>1741.3888561099998</v>
      </c>
      <c r="G37" s="544">
        <v>2149.8327458828385</v>
      </c>
      <c r="H37" s="544">
        <v>79.474098069999997</v>
      </c>
      <c r="I37" s="181">
        <v>5435.1259833492732</v>
      </c>
      <c r="J37" s="544">
        <v>1688.9906998036008</v>
      </c>
      <c r="K37" s="544">
        <v>10802.294627518402</v>
      </c>
      <c r="L37" s="125">
        <v>477.09559035651142</v>
      </c>
      <c r="M37" s="160">
        <v>117626.81027801412</v>
      </c>
    </row>
    <row r="38" spans="1:14" ht="36" hidden="1" customHeight="1">
      <c r="A38" s="60">
        <v>2559</v>
      </c>
      <c r="B38" s="63" t="s">
        <v>712</v>
      </c>
      <c r="C38" s="181">
        <v>79351.868807673003</v>
      </c>
      <c r="D38" s="181">
        <v>583.36883310000007</v>
      </c>
      <c r="E38" s="181">
        <v>3783.1928089163389</v>
      </c>
      <c r="F38" s="181">
        <v>2336.3141607100006</v>
      </c>
      <c r="G38" s="181">
        <v>2731.6380070358905</v>
      </c>
      <c r="H38" s="181">
        <v>77.979155390000017</v>
      </c>
      <c r="I38" s="181">
        <v>5060.8652349579788</v>
      </c>
      <c r="J38" s="181">
        <v>1704.0915299538963</v>
      </c>
      <c r="K38" s="181">
        <v>12256.645763499639</v>
      </c>
      <c r="L38" s="559">
        <v>620.00208253152027</v>
      </c>
      <c r="M38" s="160">
        <v>108505.96638376825</v>
      </c>
    </row>
    <row r="39" spans="1:14" ht="36" customHeight="1">
      <c r="A39" s="60">
        <v>2560</v>
      </c>
      <c r="B39" s="63" t="s">
        <v>716</v>
      </c>
      <c r="C39" s="181">
        <v>70782.285568338295</v>
      </c>
      <c r="D39" s="181">
        <v>650.46494071200016</v>
      </c>
      <c r="E39" s="181">
        <v>4264.168510221848</v>
      </c>
      <c r="F39" s="181">
        <v>1838.0905375799996</v>
      </c>
      <c r="G39" s="181">
        <v>4320.2490582885657</v>
      </c>
      <c r="H39" s="181">
        <v>59.276708090000007</v>
      </c>
      <c r="I39" s="181">
        <v>4881.4153851126921</v>
      </c>
      <c r="J39" s="181">
        <v>1384.5947283677178</v>
      </c>
      <c r="K39" s="181">
        <v>12763.087423263987</v>
      </c>
      <c r="L39" s="559">
        <v>423.62275857223631</v>
      </c>
      <c r="M39" s="160">
        <v>101367.25561854735</v>
      </c>
    </row>
    <row r="40" spans="1:14" ht="36" customHeight="1">
      <c r="A40" s="60">
        <v>2561</v>
      </c>
      <c r="B40" s="63" t="s">
        <v>730</v>
      </c>
      <c r="C40" s="181">
        <v>58494.098306501284</v>
      </c>
      <c r="D40" s="181">
        <v>574.41638720886829</v>
      </c>
      <c r="E40" s="181">
        <v>4883.1060415563488</v>
      </c>
      <c r="F40" s="181">
        <v>2007.6619487399994</v>
      </c>
      <c r="G40" s="181">
        <v>7280.5659780275264</v>
      </c>
      <c r="H40" s="181">
        <v>82.930440329999982</v>
      </c>
      <c r="I40" s="181">
        <v>4697.3076703734323</v>
      </c>
      <c r="J40" s="181">
        <v>1253.1249622309608</v>
      </c>
      <c r="K40" s="181">
        <v>14127.754581239495</v>
      </c>
      <c r="L40" s="559">
        <v>424.2129943035464</v>
      </c>
      <c r="M40" s="160">
        <v>93825.179310511405</v>
      </c>
    </row>
    <row r="41" spans="1:14" ht="36" customHeight="1">
      <c r="A41" s="60">
        <v>2562</v>
      </c>
      <c r="B41" s="63" t="s">
        <v>740</v>
      </c>
      <c r="C41" s="181">
        <v>71833.908888011894</v>
      </c>
      <c r="D41" s="181">
        <v>454.52889370473429</v>
      </c>
      <c r="E41" s="181">
        <v>5139.3648897508056</v>
      </c>
      <c r="F41" s="181">
        <v>2573.5209830523563</v>
      </c>
      <c r="G41" s="181">
        <v>3624.5458399496711</v>
      </c>
      <c r="H41" s="181">
        <v>132.91383661625906</v>
      </c>
      <c r="I41" s="181">
        <v>4629.3431565696546</v>
      </c>
      <c r="J41" s="181">
        <v>1711.5519299392936</v>
      </c>
      <c r="K41" s="181">
        <v>15264.134929136593</v>
      </c>
      <c r="L41" s="559">
        <v>498.01478328470961</v>
      </c>
      <c r="M41" s="160">
        <v>105861.828130016</v>
      </c>
      <c r="N41" s="1035"/>
    </row>
    <row r="42" spans="1:14" ht="36" customHeight="1">
      <c r="A42" s="60">
        <v>2563</v>
      </c>
      <c r="B42" s="63" t="s">
        <v>743</v>
      </c>
      <c r="C42" s="181">
        <v>61998.332306355813</v>
      </c>
      <c r="D42" s="181">
        <v>315.77213560999996</v>
      </c>
      <c r="E42" s="181">
        <v>4143.4034835425282</v>
      </c>
      <c r="F42" s="181">
        <v>2640.1458512499994</v>
      </c>
      <c r="G42" s="181">
        <v>4577.4203235839213</v>
      </c>
      <c r="H42" s="181">
        <v>438.45880597190001</v>
      </c>
      <c r="I42" s="181">
        <v>4586.9628853150007</v>
      </c>
      <c r="J42" s="181">
        <v>2427.7736699474885</v>
      </c>
      <c r="K42" s="181">
        <v>14691.8882805743</v>
      </c>
      <c r="L42" s="559">
        <v>1181.1179867630544</v>
      </c>
      <c r="M42" s="160">
        <v>97001.275728914014</v>
      </c>
      <c r="N42" s="1035"/>
    </row>
    <row r="43" spans="1:14" ht="36" customHeight="1">
      <c r="A43" s="65">
        <v>2564</v>
      </c>
      <c r="B43" s="66" t="s">
        <v>860</v>
      </c>
      <c r="C43" s="67">
        <v>48558.851865405326</v>
      </c>
      <c r="D43" s="67">
        <v>261.00130417999998</v>
      </c>
      <c r="E43" s="67">
        <v>5206.8271456731391</v>
      </c>
      <c r="F43" s="67">
        <v>2019.1145778800001</v>
      </c>
      <c r="G43" s="67">
        <v>9752.4246311900188</v>
      </c>
      <c r="H43" s="67">
        <v>743.58692530999997</v>
      </c>
      <c r="I43" s="182">
        <v>4305.2662516999999</v>
      </c>
      <c r="J43" s="67">
        <v>2387.6330783689386</v>
      </c>
      <c r="K43" s="67">
        <v>17665.787100739824</v>
      </c>
      <c r="L43" s="184">
        <v>830.74872550682085</v>
      </c>
      <c r="M43" s="601">
        <v>91731.241605954056</v>
      </c>
    </row>
    <row r="44" spans="1:14" ht="21">
      <c r="A44" s="39"/>
      <c r="B44" s="68"/>
      <c r="C44" s="35"/>
      <c r="D44" s="35"/>
      <c r="E44" s="35"/>
      <c r="F44" s="35"/>
      <c r="G44" s="35"/>
      <c r="H44" s="35"/>
      <c r="I44" s="35"/>
      <c r="J44" s="38"/>
      <c r="K44" s="38"/>
      <c r="L44" s="38"/>
      <c r="M44" s="38"/>
    </row>
    <row r="45" spans="1:14" ht="2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4" ht="2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90" type="noConversion"/>
  <pageMargins left="0.25" right="0.25" top="0.75" bottom="0.75" header="0.3" footer="0.3"/>
  <pageSetup paperSize="9" scale="84" orientation="landscape" horizontalDpi="200" verticalDpi="200" r:id="rId1"/>
  <headerFooter>
    <oddFooter>&amp;C&amp;16 38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79998168889431442"/>
    <pageSetUpPr fitToPage="1"/>
  </sheetPr>
  <dimension ref="A1:M46"/>
  <sheetViews>
    <sheetView zoomScale="90" zoomScaleNormal="90" workbookViewId="0">
      <selection sqref="A1:XFD1048576"/>
    </sheetView>
  </sheetViews>
  <sheetFormatPr defaultColWidth="9" defaultRowHeight="15"/>
  <cols>
    <col min="1" max="2" width="8.42578125" style="71" customWidth="1"/>
    <col min="3" max="3" width="14.5703125" style="71" bestFit="1" customWidth="1"/>
    <col min="4" max="5" width="11.28515625" style="71" customWidth="1"/>
    <col min="6" max="6" width="11.42578125" style="71" customWidth="1"/>
    <col min="7" max="7" width="15.140625" style="71" customWidth="1"/>
    <col min="8" max="8" width="19" style="71" customWidth="1"/>
    <col min="9" max="9" width="18.28515625" style="71" customWidth="1"/>
    <col min="10" max="12" width="11.28515625" style="71" customWidth="1"/>
    <col min="13" max="13" width="14.42578125" style="71" customWidth="1"/>
    <col min="14" max="16384" width="9" style="71"/>
  </cols>
  <sheetData>
    <row r="1" spans="1:13" ht="28.5">
      <c r="A1" s="1876" t="s">
        <v>834</v>
      </c>
      <c r="B1" s="1876"/>
      <c r="C1" s="1876"/>
      <c r="D1" s="1876"/>
      <c r="E1" s="1876"/>
      <c r="F1" s="1876"/>
      <c r="G1" s="1876"/>
      <c r="H1" s="1876"/>
      <c r="I1" s="1876"/>
      <c r="J1" s="1876"/>
      <c r="K1" s="1876"/>
      <c r="L1" s="1876"/>
      <c r="M1" s="1876"/>
    </row>
    <row r="2" spans="1:13" ht="28.5">
      <c r="A2" s="1876" t="s">
        <v>895</v>
      </c>
      <c r="B2" s="1876"/>
      <c r="C2" s="1876"/>
      <c r="D2" s="1876"/>
      <c r="E2" s="1876"/>
      <c r="F2" s="1876"/>
      <c r="G2" s="1876"/>
      <c r="H2" s="1876"/>
      <c r="I2" s="1876"/>
      <c r="J2" s="1876"/>
      <c r="K2" s="1876"/>
      <c r="L2" s="1876"/>
      <c r="M2" s="1876"/>
    </row>
    <row r="3" spans="1:13" ht="23.25">
      <c r="A3" s="55"/>
      <c r="B3" s="56"/>
      <c r="C3" s="183">
        <v>1000</v>
      </c>
      <c r="D3" s="56"/>
      <c r="E3" s="56"/>
      <c r="F3" s="56"/>
      <c r="G3" s="56"/>
      <c r="H3" s="56"/>
      <c r="I3" s="1855" t="s">
        <v>261</v>
      </c>
      <c r="J3" s="1855"/>
      <c r="K3" s="1855"/>
      <c r="L3" s="1855"/>
      <c r="M3" s="1855"/>
    </row>
    <row r="4" spans="1:13" ht="48" customHeight="1">
      <c r="A4" s="1862" t="s">
        <v>401</v>
      </c>
      <c r="B4" s="1863"/>
      <c r="C4" s="1856" t="s">
        <v>516</v>
      </c>
      <c r="D4" s="1857"/>
      <c r="E4" s="1857"/>
      <c r="F4" s="1857"/>
      <c r="G4" s="1857"/>
      <c r="H4" s="1857"/>
      <c r="I4" s="1857"/>
      <c r="J4" s="1857"/>
      <c r="K4" s="1857"/>
      <c r="L4" s="1857"/>
      <c r="M4" s="1858"/>
    </row>
    <row r="5" spans="1:13" ht="48" customHeight="1">
      <c r="A5" s="1864"/>
      <c r="B5" s="1865"/>
      <c r="C5" s="1874" t="s">
        <v>508</v>
      </c>
      <c r="D5" s="1874"/>
      <c r="E5" s="1874"/>
      <c r="F5" s="1874"/>
      <c r="G5" s="1874"/>
      <c r="H5" s="1874"/>
      <c r="I5" s="1874"/>
      <c r="J5" s="1868" t="s">
        <v>509</v>
      </c>
      <c r="K5" s="1869"/>
      <c r="L5" s="1870"/>
      <c r="M5" s="1875" t="s">
        <v>262</v>
      </c>
    </row>
    <row r="6" spans="1:13" ht="78" customHeight="1">
      <c r="A6" s="1866"/>
      <c r="B6" s="1867"/>
      <c r="C6" s="170" t="s">
        <v>397</v>
      </c>
      <c r="D6" s="165" t="s">
        <v>398</v>
      </c>
      <c r="E6" s="165" t="s">
        <v>399</v>
      </c>
      <c r="F6" s="165" t="s">
        <v>402</v>
      </c>
      <c r="G6" s="165" t="s">
        <v>403</v>
      </c>
      <c r="H6" s="165" t="s">
        <v>404</v>
      </c>
      <c r="I6" s="165" t="s">
        <v>400</v>
      </c>
      <c r="J6" s="172" t="s">
        <v>512</v>
      </c>
      <c r="K6" s="172" t="s">
        <v>513</v>
      </c>
      <c r="L6" s="172" t="s">
        <v>514</v>
      </c>
      <c r="M6" s="1875"/>
    </row>
    <row r="7" spans="1:13" ht="21" hidden="1">
      <c r="A7" s="32">
        <v>2527</v>
      </c>
      <c r="B7" s="33" t="s">
        <v>291</v>
      </c>
      <c r="C7" s="57">
        <v>2327.549</v>
      </c>
      <c r="D7" s="57">
        <v>1573.4079999999999</v>
      </c>
      <c r="E7" s="57">
        <v>51.783000000000001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185">
        <v>1563.481</v>
      </c>
    </row>
    <row r="8" spans="1:13" ht="21" hidden="1">
      <c r="A8" s="32">
        <v>2528</v>
      </c>
      <c r="B8" s="33" t="s">
        <v>292</v>
      </c>
      <c r="C8" s="57">
        <v>2930.143</v>
      </c>
      <c r="D8" s="57">
        <v>1670.6179999999999</v>
      </c>
      <c r="E8" s="57">
        <v>71.114000000000004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186">
        <v>1561.04</v>
      </c>
    </row>
    <row r="9" spans="1:13" ht="21" hidden="1">
      <c r="A9" s="32">
        <v>2529</v>
      </c>
      <c r="B9" s="33" t="s">
        <v>293</v>
      </c>
      <c r="C9" s="57">
        <v>3357.5419999999999</v>
      </c>
      <c r="D9" s="57">
        <v>1722.0930000000001</v>
      </c>
      <c r="E9" s="57">
        <v>80.287999999999997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187">
        <v>1828.915</v>
      </c>
    </row>
    <row r="10" spans="1:13" ht="21" hidden="1">
      <c r="A10" s="32">
        <v>2530</v>
      </c>
      <c r="B10" s="33" t="s">
        <v>294</v>
      </c>
      <c r="C10" s="57">
        <v>4108.2070000000003</v>
      </c>
      <c r="D10" s="57">
        <v>1831.6679999999999</v>
      </c>
      <c r="E10" s="57">
        <v>91.049000000000007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171">
        <v>2614.567</v>
      </c>
    </row>
    <row r="11" spans="1:13" ht="21" hidden="1">
      <c r="A11" s="32">
        <v>2531</v>
      </c>
      <c r="B11" s="33" t="s">
        <v>295</v>
      </c>
      <c r="C11" s="57">
        <v>5276.0140000000001</v>
      </c>
      <c r="D11" s="57">
        <v>2081.607</v>
      </c>
      <c r="E11" s="57">
        <v>125.339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171">
        <v>3523.902</v>
      </c>
    </row>
    <row r="12" spans="1:13" ht="21" hidden="1">
      <c r="A12" s="32">
        <v>2532</v>
      </c>
      <c r="B12" s="33" t="s">
        <v>296</v>
      </c>
      <c r="C12" s="57">
        <v>7041.73</v>
      </c>
      <c r="D12" s="57">
        <v>2376.201</v>
      </c>
      <c r="E12" s="57">
        <v>147.441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171">
        <v>4852.8450000000003</v>
      </c>
    </row>
    <row r="13" spans="1:13" ht="21" hidden="1">
      <c r="A13" s="32">
        <v>2533</v>
      </c>
      <c r="B13" s="33" t="s">
        <v>297</v>
      </c>
      <c r="C13" s="57">
        <v>9617.9459999999999</v>
      </c>
      <c r="D13" s="57">
        <v>2932.0709999999999</v>
      </c>
      <c r="E13" s="57">
        <v>215.25800000000001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171">
        <v>6642.2820000000002</v>
      </c>
    </row>
    <row r="14" spans="1:13" ht="21" hidden="1">
      <c r="A14" s="32">
        <v>2534</v>
      </c>
      <c r="B14" s="33" t="s">
        <v>298</v>
      </c>
      <c r="C14" s="57">
        <v>12811.963</v>
      </c>
      <c r="D14" s="57">
        <v>2926.2660000000001</v>
      </c>
      <c r="E14" s="57">
        <v>289.68700000000001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171">
        <v>7305.4740000000002</v>
      </c>
    </row>
    <row r="15" spans="1:13" ht="21" hidden="1">
      <c r="A15" s="32">
        <v>2535</v>
      </c>
      <c r="B15" s="33" t="s">
        <v>299</v>
      </c>
      <c r="C15" s="57">
        <v>16579.309000000001</v>
      </c>
      <c r="D15" s="57">
        <v>3251.7640000000001</v>
      </c>
      <c r="E15" s="57">
        <v>380.04500000000002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171">
        <v>8198.2160000000003</v>
      </c>
    </row>
    <row r="16" spans="1:13" ht="21" hidden="1">
      <c r="A16" s="32">
        <v>2536</v>
      </c>
      <c r="B16" s="33" t="s">
        <v>300</v>
      </c>
      <c r="C16" s="57">
        <v>20392.735000000001</v>
      </c>
      <c r="D16" s="57">
        <v>3490.5419999999999</v>
      </c>
      <c r="E16" s="57">
        <v>519.20399999999995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171">
        <v>9110.4589999999989</v>
      </c>
    </row>
    <row r="17" spans="1:13" ht="21" hidden="1">
      <c r="A17" s="32">
        <v>2537</v>
      </c>
      <c r="B17" s="33" t="s">
        <v>301</v>
      </c>
      <c r="C17" s="57">
        <v>24526.808000000001</v>
      </c>
      <c r="D17" s="57">
        <v>3927.2130000000002</v>
      </c>
      <c r="E17" s="57">
        <v>686.75900000000001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171">
        <v>10543.962</v>
      </c>
    </row>
    <row r="18" spans="1:13" ht="21" hidden="1">
      <c r="A18" s="32">
        <v>2538</v>
      </c>
      <c r="B18" s="33" t="s">
        <v>302</v>
      </c>
      <c r="C18" s="57">
        <v>28873.388999999999</v>
      </c>
      <c r="D18" s="57">
        <v>4438.9160000000002</v>
      </c>
      <c r="E18" s="57">
        <v>851.03899999999999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171">
        <v>12543.849</v>
      </c>
    </row>
    <row r="19" spans="1:13" ht="21" hidden="1">
      <c r="A19" s="32">
        <v>2539</v>
      </c>
      <c r="B19" s="33" t="s">
        <v>303</v>
      </c>
      <c r="C19" s="57">
        <v>33651.086000000003</v>
      </c>
      <c r="D19" s="57">
        <v>5026.5929999999998</v>
      </c>
      <c r="E19" s="57">
        <v>931.09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171">
        <v>14616.698999999999</v>
      </c>
    </row>
    <row r="20" spans="1:13" ht="21" hidden="1">
      <c r="A20" s="32">
        <v>2540</v>
      </c>
      <c r="B20" s="33" t="s">
        <v>304</v>
      </c>
      <c r="C20" s="57">
        <v>37401.951000000001</v>
      </c>
      <c r="D20" s="57">
        <v>5600.8059999999996</v>
      </c>
      <c r="E20" s="57">
        <v>1128.8140000000001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171">
        <v>12671.138999999999</v>
      </c>
    </row>
    <row r="21" spans="1:13" ht="21" hidden="1">
      <c r="A21" s="32">
        <v>2541</v>
      </c>
      <c r="B21" s="33" t="s">
        <v>305</v>
      </c>
      <c r="C21" s="57">
        <v>37929.205999999998</v>
      </c>
      <c r="D21" s="57">
        <v>5739.9949999999999</v>
      </c>
      <c r="E21" s="57">
        <v>1040.9570000000001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171">
        <v>9771.4149999999991</v>
      </c>
    </row>
    <row r="22" spans="1:13" ht="21" hidden="1">
      <c r="A22" s="32">
        <v>2542</v>
      </c>
      <c r="B22" s="33" t="s">
        <v>306</v>
      </c>
      <c r="C22" s="57">
        <v>39946.247000000003</v>
      </c>
      <c r="D22" s="57">
        <v>5832.8010000000004</v>
      </c>
      <c r="E22" s="57">
        <v>1084.7860000000001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171">
        <v>13525.031999999999</v>
      </c>
    </row>
    <row r="23" spans="1:13" ht="21" hidden="1">
      <c r="A23" s="32">
        <v>2543</v>
      </c>
      <c r="B23" s="33" t="s">
        <v>307</v>
      </c>
      <c r="C23" s="57">
        <v>46212</v>
      </c>
      <c r="D23" s="57">
        <v>6028</v>
      </c>
      <c r="E23" s="57">
        <v>1260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171">
        <v>17202</v>
      </c>
    </row>
    <row r="24" spans="1:13" ht="21" hidden="1">
      <c r="A24" s="32">
        <v>2544</v>
      </c>
      <c r="B24" s="33" t="s">
        <v>308</v>
      </c>
      <c r="C24" s="34">
        <v>53265</v>
      </c>
      <c r="D24" s="34">
        <v>6311</v>
      </c>
      <c r="E24" s="34">
        <v>1559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171">
        <v>20929</v>
      </c>
    </row>
    <row r="25" spans="1:13" ht="21" hidden="1">
      <c r="A25" s="32">
        <v>2546</v>
      </c>
      <c r="B25" s="33" t="s">
        <v>309</v>
      </c>
      <c r="C25" s="34">
        <v>79365.121923649989</v>
      </c>
      <c r="D25" s="34">
        <v>6722.12722287</v>
      </c>
      <c r="E25" s="34">
        <v>2229.8518935499997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171">
        <v>29524.979268050003</v>
      </c>
    </row>
    <row r="26" spans="1:13" ht="21" hidden="1">
      <c r="A26" s="32">
        <v>2547</v>
      </c>
      <c r="B26" s="33" t="s">
        <v>310</v>
      </c>
      <c r="C26" s="34">
        <v>94415.685100944043</v>
      </c>
      <c r="D26" s="34">
        <v>7047.9999969400005</v>
      </c>
      <c r="E26" s="34">
        <v>2591.0991378300005</v>
      </c>
      <c r="F26" s="57">
        <v>0</v>
      </c>
      <c r="G26" s="57">
        <v>0</v>
      </c>
      <c r="H26" s="57">
        <v>0</v>
      </c>
      <c r="I26" s="57">
        <v>50.073735930000005</v>
      </c>
      <c r="J26" s="57">
        <v>0</v>
      </c>
      <c r="K26" s="57">
        <v>0</v>
      </c>
      <c r="L26" s="57">
        <v>0</v>
      </c>
      <c r="M26" s="171">
        <v>26593.342659887265</v>
      </c>
    </row>
    <row r="27" spans="1:13" ht="21" hidden="1">
      <c r="A27" s="32">
        <v>2548</v>
      </c>
      <c r="B27" s="33" t="s">
        <v>311</v>
      </c>
      <c r="C27" s="34">
        <v>108307.30885997</v>
      </c>
      <c r="D27" s="34">
        <v>7482.4197705500001</v>
      </c>
      <c r="E27" s="34">
        <v>2962.5455618071251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171">
        <v>27522.121653687391</v>
      </c>
    </row>
    <row r="28" spans="1:13" ht="21" hidden="1">
      <c r="A28" s="32">
        <v>2549</v>
      </c>
      <c r="B28" s="33" t="s">
        <v>312</v>
      </c>
      <c r="C28" s="34">
        <v>116899.54209916094</v>
      </c>
      <c r="D28" s="34">
        <v>7589.2149321199995</v>
      </c>
      <c r="E28" s="34">
        <v>4022.0544880410366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171">
        <v>29368.059704791543</v>
      </c>
    </row>
    <row r="29" spans="1:13" ht="21" hidden="1">
      <c r="A29" s="32">
        <v>2550</v>
      </c>
      <c r="B29" s="33" t="s">
        <v>313</v>
      </c>
      <c r="C29" s="34">
        <v>124834.52184657006</v>
      </c>
      <c r="D29" s="34">
        <v>7534.2461497700006</v>
      </c>
      <c r="E29" s="34">
        <v>5007.8127857662303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171">
        <v>39330.327313403614</v>
      </c>
    </row>
    <row r="30" spans="1:13" ht="21" hidden="1">
      <c r="A30" s="32">
        <v>2551</v>
      </c>
      <c r="B30" s="33" t="s">
        <v>314</v>
      </c>
      <c r="C30" s="34">
        <v>136027.20688108259</v>
      </c>
      <c r="D30" s="34">
        <v>7636.1947612100003</v>
      </c>
      <c r="E30" s="34">
        <v>6780.6102163100004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171">
        <v>39072.261565579996</v>
      </c>
    </row>
    <row r="31" spans="1:13" ht="21" hidden="1">
      <c r="A31" s="175">
        <v>2552</v>
      </c>
      <c r="B31" s="176" t="s">
        <v>315</v>
      </c>
      <c r="C31" s="177">
        <v>152373.70743629738</v>
      </c>
      <c r="D31" s="177">
        <v>7664.0495663299998</v>
      </c>
      <c r="E31" s="177">
        <v>7150.8176039283544</v>
      </c>
      <c r="F31" s="477">
        <v>0</v>
      </c>
      <c r="G31" s="477">
        <v>0</v>
      </c>
      <c r="H31" s="477">
        <v>0</v>
      </c>
      <c r="I31" s="478">
        <v>0</v>
      </c>
      <c r="J31" s="477">
        <v>0</v>
      </c>
      <c r="K31" s="477">
        <v>0</v>
      </c>
      <c r="L31" s="477">
        <v>0</v>
      </c>
      <c r="M31" s="480">
        <v>167188.57460655575</v>
      </c>
    </row>
    <row r="32" spans="1:13" ht="21" hidden="1">
      <c r="A32" s="60">
        <v>2553</v>
      </c>
      <c r="B32" s="61" t="s">
        <v>316</v>
      </c>
      <c r="C32" s="62">
        <v>183067.57962921329</v>
      </c>
      <c r="D32" s="62">
        <v>7644.3993247399994</v>
      </c>
      <c r="E32" s="62">
        <v>8365.3639051567261</v>
      </c>
      <c r="F32" s="477">
        <v>0</v>
      </c>
      <c r="G32" s="477">
        <v>0</v>
      </c>
      <c r="H32" s="477">
        <v>0</v>
      </c>
      <c r="I32" s="479">
        <v>0</v>
      </c>
      <c r="J32" s="477">
        <v>0</v>
      </c>
      <c r="K32" s="477">
        <v>0</v>
      </c>
      <c r="L32" s="477">
        <v>0</v>
      </c>
      <c r="M32" s="481">
        <v>199077.34285911001</v>
      </c>
    </row>
    <row r="33" spans="1:13" ht="36" hidden="1" customHeight="1">
      <c r="A33" s="60">
        <v>2554</v>
      </c>
      <c r="B33" s="63" t="s">
        <v>317</v>
      </c>
      <c r="C33" s="62">
        <v>210387</v>
      </c>
      <c r="D33" s="62">
        <v>7617</v>
      </c>
      <c r="E33" s="62">
        <v>8980</v>
      </c>
      <c r="F33" s="477">
        <v>0</v>
      </c>
      <c r="G33" s="477">
        <v>0</v>
      </c>
      <c r="H33" s="477">
        <v>0</v>
      </c>
      <c r="I33" s="479">
        <v>0</v>
      </c>
      <c r="J33" s="477">
        <v>0</v>
      </c>
      <c r="K33" s="477">
        <v>0</v>
      </c>
      <c r="L33" s="477">
        <v>0</v>
      </c>
      <c r="M33" s="160">
        <v>226984</v>
      </c>
    </row>
    <row r="34" spans="1:13" ht="36" hidden="1" customHeight="1">
      <c r="A34" s="60">
        <v>2555</v>
      </c>
      <c r="B34" s="63" t="s">
        <v>318</v>
      </c>
      <c r="C34" s="62">
        <v>239348</v>
      </c>
      <c r="D34" s="62">
        <v>7324</v>
      </c>
      <c r="E34" s="62">
        <v>9475</v>
      </c>
      <c r="F34" s="477">
        <v>0</v>
      </c>
      <c r="G34" s="477">
        <v>0</v>
      </c>
      <c r="H34" s="477">
        <v>0</v>
      </c>
      <c r="I34" s="479">
        <v>1.05549038</v>
      </c>
      <c r="J34" s="477">
        <v>0</v>
      </c>
      <c r="K34" s="477">
        <v>0</v>
      </c>
      <c r="L34" s="477">
        <v>0</v>
      </c>
      <c r="M34" s="160">
        <v>256148.05549038001</v>
      </c>
    </row>
    <row r="35" spans="1:13" ht="36" hidden="1" customHeight="1">
      <c r="A35" s="60">
        <v>2556</v>
      </c>
      <c r="B35" s="63" t="s">
        <v>319</v>
      </c>
      <c r="C35" s="64">
        <v>273082.01718192693</v>
      </c>
      <c r="D35" s="62">
        <v>6862.3006926900007</v>
      </c>
      <c r="E35" s="62">
        <v>10285.594666151999</v>
      </c>
      <c r="F35" s="477">
        <v>0</v>
      </c>
      <c r="G35" s="477">
        <v>0</v>
      </c>
      <c r="H35" s="477">
        <v>0</v>
      </c>
      <c r="I35" s="479">
        <v>0</v>
      </c>
      <c r="J35" s="477">
        <v>0</v>
      </c>
      <c r="K35" s="477">
        <v>0</v>
      </c>
      <c r="L35" s="477">
        <v>0</v>
      </c>
      <c r="M35" s="160">
        <v>290229.91254076897</v>
      </c>
    </row>
    <row r="36" spans="1:13" ht="36" hidden="1" customHeight="1">
      <c r="A36" s="60">
        <v>2557</v>
      </c>
      <c r="B36" s="63" t="s">
        <v>320</v>
      </c>
      <c r="C36" s="64">
        <v>307172.30241003289</v>
      </c>
      <c r="D36" s="62">
        <v>6801.1929243800014</v>
      </c>
      <c r="E36" s="62">
        <v>11184.423502719328</v>
      </c>
      <c r="F36" s="477">
        <v>0</v>
      </c>
      <c r="G36" s="477">
        <v>0</v>
      </c>
      <c r="H36" s="477">
        <v>0</v>
      </c>
      <c r="I36" s="479">
        <v>-1.05549038</v>
      </c>
      <c r="J36" s="477">
        <v>0</v>
      </c>
      <c r="K36" s="477">
        <v>0</v>
      </c>
      <c r="L36" s="477">
        <v>0</v>
      </c>
      <c r="M36" s="160">
        <v>325156.86334675224</v>
      </c>
    </row>
    <row r="37" spans="1:13" ht="36" hidden="1" customHeight="1">
      <c r="A37" s="60">
        <v>2558</v>
      </c>
      <c r="B37" s="63" t="s">
        <v>323</v>
      </c>
      <c r="C37" s="181">
        <v>285561.4827377281</v>
      </c>
      <c r="D37" s="181">
        <v>6459.5544864439998</v>
      </c>
      <c r="E37" s="181">
        <v>4582.488435136449</v>
      </c>
      <c r="F37" s="544">
        <v>4791.93352942</v>
      </c>
      <c r="G37" s="544">
        <v>1545.7207885800001</v>
      </c>
      <c r="H37" s="544">
        <v>1987.57719331</v>
      </c>
      <c r="I37" s="544">
        <v>5.4236791700000007</v>
      </c>
      <c r="J37" s="544">
        <v>9736.1909958978649</v>
      </c>
      <c r="K37" s="544">
        <v>43883.8132150073</v>
      </c>
      <c r="L37" s="125">
        <v>2546.1836605299995</v>
      </c>
      <c r="M37" s="160">
        <v>361100.36872122379</v>
      </c>
    </row>
    <row r="38" spans="1:13" ht="36" hidden="1" customHeight="1">
      <c r="A38" s="60">
        <v>2559</v>
      </c>
      <c r="B38" s="63" t="s">
        <v>712</v>
      </c>
      <c r="C38" s="181">
        <v>320550.44947019324</v>
      </c>
      <c r="D38" s="181">
        <v>6131.9134247780003</v>
      </c>
      <c r="E38" s="181">
        <v>5130.3354517558882</v>
      </c>
      <c r="F38" s="181">
        <v>6280.3542608999987</v>
      </c>
      <c r="G38" s="181">
        <v>3214.4795312299993</v>
      </c>
      <c r="H38" s="181">
        <v>1829.91386934</v>
      </c>
      <c r="I38" s="181">
        <v>-1.693865</v>
      </c>
      <c r="J38" s="181">
        <v>10269.106983531296</v>
      </c>
      <c r="K38" s="181">
        <v>46576.643348771482</v>
      </c>
      <c r="L38" s="559">
        <v>2584.0806640326073</v>
      </c>
      <c r="M38" s="160">
        <v>402565.58313953248</v>
      </c>
    </row>
    <row r="39" spans="1:13" ht="36" customHeight="1">
      <c r="A39" s="60">
        <v>2560</v>
      </c>
      <c r="B39" s="63" t="s">
        <v>716</v>
      </c>
      <c r="C39" s="181">
        <v>340211.24578116002</v>
      </c>
      <c r="D39" s="181">
        <v>5816.0382224519999</v>
      </c>
      <c r="E39" s="181">
        <v>5055.2457915511932</v>
      </c>
      <c r="F39" s="181">
        <v>7536.7821393300019</v>
      </c>
      <c r="G39" s="181">
        <v>5124.0299070000001</v>
      </c>
      <c r="H39" s="181">
        <v>1708.7012257699998</v>
      </c>
      <c r="I39" s="1532">
        <v>-3.4314359999999997</v>
      </c>
      <c r="J39" s="181">
        <v>8934.4361204237903</v>
      </c>
      <c r="K39" s="181">
        <v>49477.431856459771</v>
      </c>
      <c r="L39" s="559">
        <v>4628.6339977043572</v>
      </c>
      <c r="M39" s="160">
        <v>428489.11360585113</v>
      </c>
    </row>
    <row r="40" spans="1:13" ht="36" customHeight="1">
      <c r="A40" s="60">
        <v>2561</v>
      </c>
      <c r="B40" s="63" t="s">
        <v>730</v>
      </c>
      <c r="C40" s="181">
        <v>342547.33855858742</v>
      </c>
      <c r="D40" s="181">
        <v>5547.0872229127526</v>
      </c>
      <c r="E40" s="181">
        <v>5778.3533110607559</v>
      </c>
      <c r="F40" s="181">
        <v>8279.8667331499983</v>
      </c>
      <c r="G40" s="181">
        <v>9951.3777267400019</v>
      </c>
      <c r="H40" s="181">
        <v>1583.7420393000002</v>
      </c>
      <c r="I40" s="181">
        <v>34.151761</v>
      </c>
      <c r="J40" s="181">
        <v>8322.6487697554167</v>
      </c>
      <c r="K40" s="181">
        <v>54401.222768117543</v>
      </c>
      <c r="L40" s="559">
        <v>4077.5503135542172</v>
      </c>
      <c r="M40" s="160">
        <v>440523.33920417813</v>
      </c>
    </row>
    <row r="41" spans="1:13" ht="36" customHeight="1">
      <c r="A41" s="60">
        <v>2562</v>
      </c>
      <c r="B41" s="63" t="s">
        <v>740</v>
      </c>
      <c r="C41" s="181">
        <v>316289.7559057895</v>
      </c>
      <c r="D41" s="181">
        <v>5350.4745414448562</v>
      </c>
      <c r="E41" s="181">
        <v>6377.0980225678168</v>
      </c>
      <c r="F41" s="181">
        <v>8928.9029835793353</v>
      </c>
      <c r="G41" s="181">
        <v>14238.745860236508</v>
      </c>
      <c r="H41" s="181">
        <v>1463.8187838947827</v>
      </c>
      <c r="I41" s="181">
        <v>39.535098250000004</v>
      </c>
      <c r="J41" s="181">
        <v>7899.3264640591497</v>
      </c>
      <c r="K41" s="181">
        <v>59405.883074406425</v>
      </c>
      <c r="L41" s="559">
        <v>4339.3913167992641</v>
      </c>
      <c r="M41" s="160">
        <v>424332.9320510276</v>
      </c>
    </row>
    <row r="42" spans="1:13" ht="36" customHeight="1">
      <c r="A42" s="60">
        <v>2563</v>
      </c>
      <c r="B42" s="63" t="s">
        <v>743</v>
      </c>
      <c r="C42" s="181">
        <v>316121.77505915344</v>
      </c>
      <c r="D42" s="181">
        <v>5093.9920852100004</v>
      </c>
      <c r="E42" s="181">
        <v>6493.9883199525184</v>
      </c>
      <c r="F42" s="181">
        <v>10986.698439860002</v>
      </c>
      <c r="G42" s="181">
        <v>14411.79616019419</v>
      </c>
      <c r="H42" s="181">
        <v>1264.5469473300002</v>
      </c>
      <c r="I42" s="181">
        <v>39.053476170000003</v>
      </c>
      <c r="J42" s="181">
        <v>8261.2994211983714</v>
      </c>
      <c r="K42" s="181">
        <v>64552.810562629908</v>
      </c>
      <c r="L42" s="559">
        <v>4877.2516504907553</v>
      </c>
      <c r="M42" s="160">
        <v>432103.21212218917</v>
      </c>
    </row>
    <row r="43" spans="1:13" ht="36" customHeight="1">
      <c r="A43" s="65">
        <v>2564</v>
      </c>
      <c r="B43" s="66" t="s">
        <v>860</v>
      </c>
      <c r="C43" s="182">
        <v>308687.53108530707</v>
      </c>
      <c r="D43" s="182">
        <v>4684.7282464999998</v>
      </c>
      <c r="E43" s="182">
        <v>6927.8579913569629</v>
      </c>
      <c r="F43" s="182">
        <v>12183.352685510003</v>
      </c>
      <c r="G43" s="182">
        <v>15358.270098771793</v>
      </c>
      <c r="H43" s="182">
        <v>1474.3013866000001</v>
      </c>
      <c r="I43" s="182">
        <v>43.419346760000003</v>
      </c>
      <c r="J43" s="182">
        <v>8657.4871050525817</v>
      </c>
      <c r="K43" s="182">
        <v>68481.894758468625</v>
      </c>
      <c r="L43" s="551">
        <v>4767.1744214245891</v>
      </c>
      <c r="M43" s="601">
        <v>431266.01712575165</v>
      </c>
    </row>
    <row r="44" spans="1:13" ht="21">
      <c r="A44" s="39"/>
      <c r="B44" s="68"/>
      <c r="C44" s="35"/>
      <c r="D44" s="35"/>
      <c r="E44" s="35"/>
      <c r="F44" s="35"/>
      <c r="G44" s="35"/>
      <c r="H44" s="35"/>
      <c r="I44" s="35"/>
      <c r="J44" s="38"/>
      <c r="K44" s="38"/>
      <c r="L44" s="38"/>
      <c r="M44" s="38"/>
    </row>
    <row r="45" spans="1:13" ht="2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2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90" type="noConversion"/>
  <pageMargins left="0.25" right="0.25" top="0.75" bottom="0.75" header="0.3" footer="0.3"/>
  <pageSetup paperSize="9" scale="84" orientation="landscape" horizontalDpi="200" verticalDpi="200" r:id="rId1"/>
  <headerFooter>
    <oddFooter>&amp;C&amp;16 39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79998168889431442"/>
    <pageSetUpPr fitToPage="1"/>
  </sheetPr>
  <dimension ref="A1:M46"/>
  <sheetViews>
    <sheetView zoomScale="90" zoomScaleNormal="90" workbookViewId="0">
      <selection sqref="A1:XFD1048576"/>
    </sheetView>
  </sheetViews>
  <sheetFormatPr defaultColWidth="9" defaultRowHeight="15"/>
  <cols>
    <col min="1" max="1" width="6.85546875" style="71" customWidth="1"/>
    <col min="2" max="2" width="8.7109375" style="71" customWidth="1"/>
    <col min="3" max="3" width="14.5703125" style="71" bestFit="1" customWidth="1"/>
    <col min="4" max="5" width="11.28515625" style="71" customWidth="1"/>
    <col min="6" max="6" width="11.42578125" style="71" customWidth="1"/>
    <col min="7" max="7" width="14.85546875" style="71" customWidth="1"/>
    <col min="8" max="8" width="19" style="71" customWidth="1"/>
    <col min="9" max="9" width="18.28515625" style="71" customWidth="1"/>
    <col min="10" max="12" width="11.28515625" style="71" customWidth="1"/>
    <col min="13" max="13" width="14.42578125" style="71" customWidth="1"/>
    <col min="14" max="16384" width="9" style="71"/>
  </cols>
  <sheetData>
    <row r="1" spans="1:13" ht="28.5">
      <c r="A1" s="1854" t="s">
        <v>835</v>
      </c>
      <c r="B1" s="1854"/>
      <c r="C1" s="1854"/>
      <c r="D1" s="1854"/>
      <c r="E1" s="1854"/>
      <c r="F1" s="1854"/>
      <c r="G1" s="1854"/>
      <c r="H1" s="1854"/>
      <c r="I1" s="1854"/>
      <c r="J1" s="1854"/>
      <c r="K1" s="1854"/>
      <c r="L1" s="1854"/>
      <c r="M1" s="1854"/>
    </row>
    <row r="2" spans="1:13" ht="28.5">
      <c r="A2" s="1854" t="s">
        <v>896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</row>
    <row r="3" spans="1:13" ht="23.25">
      <c r="A3" s="55"/>
      <c r="B3" s="56"/>
      <c r="C3" s="183">
        <v>1000</v>
      </c>
      <c r="E3" s="173"/>
      <c r="F3" s="173"/>
      <c r="G3" s="173"/>
      <c r="H3" s="173"/>
      <c r="I3" s="173"/>
      <c r="J3" s="1877" t="s">
        <v>261</v>
      </c>
      <c r="K3" s="1877"/>
      <c r="L3" s="1877"/>
      <c r="M3" s="1877"/>
    </row>
    <row r="4" spans="1:13" ht="48" customHeight="1">
      <c r="A4" s="1862" t="s">
        <v>401</v>
      </c>
      <c r="B4" s="1863"/>
      <c r="C4" s="1874" t="s">
        <v>515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</row>
    <row r="5" spans="1:13" s="174" customFormat="1" ht="48" customHeight="1">
      <c r="A5" s="1864"/>
      <c r="B5" s="1865"/>
      <c r="C5" s="1874" t="s">
        <v>508</v>
      </c>
      <c r="D5" s="1874"/>
      <c r="E5" s="1874"/>
      <c r="F5" s="1874"/>
      <c r="G5" s="1874"/>
      <c r="H5" s="1874"/>
      <c r="I5" s="1874"/>
      <c r="J5" s="1868" t="s">
        <v>509</v>
      </c>
      <c r="K5" s="1869"/>
      <c r="L5" s="1870"/>
      <c r="M5" s="1875" t="s">
        <v>262</v>
      </c>
    </row>
    <row r="6" spans="1:13" ht="56.25" customHeight="1">
      <c r="A6" s="1866"/>
      <c r="B6" s="1867"/>
      <c r="C6" s="170" t="s">
        <v>397</v>
      </c>
      <c r="D6" s="165" t="s">
        <v>398</v>
      </c>
      <c r="E6" s="165" t="s">
        <v>399</v>
      </c>
      <c r="F6" s="165" t="s">
        <v>402</v>
      </c>
      <c r="G6" s="165" t="s">
        <v>403</v>
      </c>
      <c r="H6" s="165" t="s">
        <v>404</v>
      </c>
      <c r="I6" s="165" t="s">
        <v>400</v>
      </c>
      <c r="J6" s="172" t="s">
        <v>512</v>
      </c>
      <c r="K6" s="172" t="s">
        <v>513</v>
      </c>
      <c r="L6" s="172" t="s">
        <v>514</v>
      </c>
      <c r="M6" s="1875"/>
    </row>
    <row r="7" spans="1:13" ht="21" hidden="1">
      <c r="A7" s="32">
        <v>2527</v>
      </c>
      <c r="B7" s="33" t="s">
        <v>291</v>
      </c>
      <c r="C7" s="57">
        <v>0</v>
      </c>
      <c r="D7" s="57">
        <v>7.0000000000000007E-2</v>
      </c>
      <c r="E7" s="57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185">
        <v>1563.481</v>
      </c>
    </row>
    <row r="8" spans="1:13" ht="21" hidden="1">
      <c r="A8" s="32">
        <v>2528</v>
      </c>
      <c r="B8" s="33" t="s">
        <v>292</v>
      </c>
      <c r="C8" s="57">
        <v>0</v>
      </c>
      <c r="D8" s="57">
        <v>4.5999999999999999E-2</v>
      </c>
      <c r="E8" s="57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186">
        <v>1561.04</v>
      </c>
    </row>
    <row r="9" spans="1:13" ht="21" hidden="1">
      <c r="A9" s="32">
        <v>2529</v>
      </c>
      <c r="B9" s="33" t="s">
        <v>293</v>
      </c>
      <c r="C9" s="57">
        <v>1.012</v>
      </c>
      <c r="D9" s="57">
        <v>3.3000000000000002E-2</v>
      </c>
      <c r="E9" s="57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187">
        <v>1828.915</v>
      </c>
    </row>
    <row r="10" spans="1:13" ht="21" hidden="1">
      <c r="A10" s="32">
        <v>2530</v>
      </c>
      <c r="B10" s="33" t="s">
        <v>294</v>
      </c>
      <c r="C10" s="57">
        <v>8.8010000000000002</v>
      </c>
      <c r="D10" s="57">
        <v>3.1E-2</v>
      </c>
      <c r="E10" s="57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171">
        <v>2614.567</v>
      </c>
    </row>
    <row r="11" spans="1:13" ht="21" hidden="1">
      <c r="A11" s="32">
        <v>2531</v>
      </c>
      <c r="B11" s="33" t="s">
        <v>295</v>
      </c>
      <c r="C11" s="57">
        <v>3.8730000000000002</v>
      </c>
      <c r="D11" s="57">
        <v>0</v>
      </c>
      <c r="E11" s="57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171">
        <v>3523.902</v>
      </c>
    </row>
    <row r="12" spans="1:13" ht="21" hidden="1">
      <c r="A12" s="32">
        <v>2532</v>
      </c>
      <c r="B12" s="33" t="s">
        <v>296</v>
      </c>
      <c r="C12" s="57">
        <v>3.9159999999999999</v>
      </c>
      <c r="D12" s="57">
        <v>0</v>
      </c>
      <c r="E12" s="57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171">
        <v>4852.8450000000003</v>
      </c>
    </row>
    <row r="13" spans="1:13" ht="21" hidden="1">
      <c r="A13" s="32">
        <v>2533</v>
      </c>
      <c r="B13" s="33" t="s">
        <v>297</v>
      </c>
      <c r="C13" s="57">
        <v>7.8380000000000001</v>
      </c>
      <c r="D13" s="57">
        <v>0</v>
      </c>
      <c r="E13" s="57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71">
        <v>6642.2820000000002</v>
      </c>
    </row>
    <row r="14" spans="1:13" ht="21" hidden="1">
      <c r="A14" s="32">
        <v>2534</v>
      </c>
      <c r="B14" s="33" t="s">
        <v>298</v>
      </c>
      <c r="C14" s="57">
        <v>47.984999999999999</v>
      </c>
      <c r="D14" s="57">
        <v>0</v>
      </c>
      <c r="E14" s="57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171">
        <v>7305.4740000000002</v>
      </c>
    </row>
    <row r="15" spans="1:13" ht="21" hidden="1">
      <c r="A15" s="32">
        <v>2535</v>
      </c>
      <c r="B15" s="33" t="s">
        <v>299</v>
      </c>
      <c r="C15" s="57">
        <v>94.772999999999996</v>
      </c>
      <c r="D15" s="57">
        <v>0</v>
      </c>
      <c r="E15" s="57">
        <v>11.478999999999999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171">
        <v>8198.2160000000003</v>
      </c>
    </row>
    <row r="16" spans="1:13" ht="21" hidden="1">
      <c r="A16" s="32">
        <v>2536</v>
      </c>
      <c r="B16" s="33" t="s">
        <v>300</v>
      </c>
      <c r="C16" s="57">
        <v>89.927000000000007</v>
      </c>
      <c r="D16" s="57">
        <v>0</v>
      </c>
      <c r="E16" s="57">
        <v>100.134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171">
        <v>9110.4589999999989</v>
      </c>
    </row>
    <row r="17" spans="1:13" ht="21" hidden="1">
      <c r="A17" s="32">
        <v>2537</v>
      </c>
      <c r="B17" s="33" t="s">
        <v>301</v>
      </c>
      <c r="C17" s="57">
        <v>39.735999999999997</v>
      </c>
      <c r="D17" s="57">
        <v>0</v>
      </c>
      <c r="E17" s="57">
        <v>158.55799999999999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171">
        <v>10543.962</v>
      </c>
    </row>
    <row r="18" spans="1:13" ht="21" hidden="1">
      <c r="A18" s="32">
        <v>2538</v>
      </c>
      <c r="B18" s="33" t="s">
        <v>302</v>
      </c>
      <c r="C18" s="57">
        <v>48.323999999999998</v>
      </c>
      <c r="D18" s="57">
        <v>0</v>
      </c>
      <c r="E18" s="57">
        <v>235.65100000000001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171">
        <v>12543.849</v>
      </c>
    </row>
    <row r="19" spans="1:13" ht="21" hidden="1">
      <c r="A19" s="32">
        <v>2539</v>
      </c>
      <c r="B19" s="33" t="s">
        <v>303</v>
      </c>
      <c r="C19" s="57">
        <v>36.965000000000003</v>
      </c>
      <c r="D19" s="57">
        <v>0</v>
      </c>
      <c r="E19" s="57">
        <v>308.55599999999998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171">
        <v>14616.698999999999</v>
      </c>
    </row>
    <row r="20" spans="1:13" ht="21" hidden="1">
      <c r="A20" s="32">
        <v>2540</v>
      </c>
      <c r="B20" s="33" t="s">
        <v>304</v>
      </c>
      <c r="C20" s="57">
        <v>25.356999999999999</v>
      </c>
      <c r="D20" s="57">
        <v>0</v>
      </c>
      <c r="E20" s="57">
        <v>384.87200000000001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171">
        <v>12671.138999999999</v>
      </c>
    </row>
    <row r="21" spans="1:13" ht="21" hidden="1">
      <c r="A21" s="32">
        <v>2541</v>
      </c>
      <c r="B21" s="33" t="s">
        <v>305</v>
      </c>
      <c r="C21" s="57">
        <v>8.1489999999999991</v>
      </c>
      <c r="D21" s="57">
        <v>0</v>
      </c>
      <c r="E21" s="57">
        <v>322.73500000000001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171">
        <v>9771.4149999999991</v>
      </c>
    </row>
    <row r="22" spans="1:13" ht="21" hidden="1">
      <c r="A22" s="32">
        <v>2542</v>
      </c>
      <c r="B22" s="33" t="s">
        <v>306</v>
      </c>
      <c r="C22" s="57">
        <v>5.0839999999999996</v>
      </c>
      <c r="D22" s="57">
        <v>0</v>
      </c>
      <c r="E22" s="57">
        <v>357.34800000000001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171">
        <v>13525.031999999999</v>
      </c>
    </row>
    <row r="23" spans="1:13" ht="21" hidden="1">
      <c r="A23" s="32">
        <v>2543</v>
      </c>
      <c r="B23" s="33" t="s">
        <v>307</v>
      </c>
      <c r="C23" s="57">
        <v>2217</v>
      </c>
      <c r="D23" s="57">
        <v>0</v>
      </c>
      <c r="E23" s="57">
        <v>432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171">
        <v>17202</v>
      </c>
    </row>
    <row r="24" spans="1:13" ht="21" hidden="1">
      <c r="A24" s="32">
        <v>2544</v>
      </c>
      <c r="B24" s="33" t="s">
        <v>308</v>
      </c>
      <c r="C24" s="34">
        <v>8458</v>
      </c>
      <c r="D24" s="34">
        <v>0</v>
      </c>
      <c r="E24" s="34">
        <v>1103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171">
        <v>20929</v>
      </c>
    </row>
    <row r="25" spans="1:13" ht="21" hidden="1">
      <c r="A25" s="32">
        <v>2546</v>
      </c>
      <c r="B25" s="33" t="s">
        <v>309</v>
      </c>
      <c r="C25" s="34">
        <v>9525.83031553</v>
      </c>
      <c r="D25" s="34">
        <v>0</v>
      </c>
      <c r="E25" s="34">
        <v>2608.9474112500002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171">
        <v>29524.979268050003</v>
      </c>
    </row>
    <row r="26" spans="1:13" ht="21" hidden="1">
      <c r="A26" s="32">
        <v>2547</v>
      </c>
      <c r="B26" s="33" t="s">
        <v>310</v>
      </c>
      <c r="C26" s="34">
        <v>10163.434621170001</v>
      </c>
      <c r="D26" s="34">
        <v>0</v>
      </c>
      <c r="E26" s="34">
        <v>4054.9041674099994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171">
        <v>26593.342659887265</v>
      </c>
    </row>
    <row r="27" spans="1:13" ht="21" hidden="1">
      <c r="A27" s="32">
        <v>2548</v>
      </c>
      <c r="B27" s="33" t="s">
        <v>311</v>
      </c>
      <c r="C27" s="34">
        <v>7977.7991317500018</v>
      </c>
      <c r="D27" s="34">
        <v>0</v>
      </c>
      <c r="E27" s="34">
        <v>6157.1087104899989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171">
        <v>27522.121653687391</v>
      </c>
    </row>
    <row r="28" spans="1:13" ht="21" hidden="1">
      <c r="A28" s="32">
        <v>2549</v>
      </c>
      <c r="B28" s="33" t="s">
        <v>312</v>
      </c>
      <c r="C28" s="34">
        <v>1607.28942061</v>
      </c>
      <c r="D28" s="34">
        <v>0</v>
      </c>
      <c r="E28" s="34">
        <v>6653.345420749999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171">
        <v>29368.059704791543</v>
      </c>
    </row>
    <row r="29" spans="1:13" ht="21" hidden="1">
      <c r="A29" s="32">
        <v>2550</v>
      </c>
      <c r="B29" s="33" t="s">
        <v>313</v>
      </c>
      <c r="C29" s="34">
        <v>8311.6046796800001</v>
      </c>
      <c r="D29" s="34">
        <v>0</v>
      </c>
      <c r="E29" s="34">
        <v>8981.1173319299996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171">
        <v>39330.327313403614</v>
      </c>
    </row>
    <row r="30" spans="1:13" ht="21" hidden="1">
      <c r="A30" s="32">
        <v>2551</v>
      </c>
      <c r="B30" s="33" t="s">
        <v>314</v>
      </c>
      <c r="C30" s="34">
        <v>10753.726496949999</v>
      </c>
      <c r="D30" s="34">
        <v>0</v>
      </c>
      <c r="E30" s="34">
        <v>13005.029995880001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171">
        <v>39072.261565579996</v>
      </c>
    </row>
    <row r="31" spans="1:13" ht="21" hidden="1">
      <c r="A31" s="175">
        <v>2552</v>
      </c>
      <c r="B31" s="176" t="s">
        <v>315</v>
      </c>
      <c r="C31" s="177">
        <v>11153.5453008</v>
      </c>
      <c r="D31" s="548">
        <v>0</v>
      </c>
      <c r="E31" s="177">
        <v>19314.850674759611</v>
      </c>
      <c r="F31" s="477">
        <v>0</v>
      </c>
      <c r="G31" s="477">
        <v>0</v>
      </c>
      <c r="H31" s="477">
        <v>0</v>
      </c>
      <c r="I31" s="215">
        <v>0</v>
      </c>
      <c r="J31" s="477">
        <v>0</v>
      </c>
      <c r="K31" s="477">
        <v>0</v>
      </c>
      <c r="L31" s="477">
        <v>0</v>
      </c>
      <c r="M31" s="480">
        <v>30468.395975559612</v>
      </c>
    </row>
    <row r="32" spans="1:13" ht="36" hidden="1" customHeight="1">
      <c r="A32" s="60">
        <v>2553</v>
      </c>
      <c r="B32" s="61" t="s">
        <v>316</v>
      </c>
      <c r="C32" s="62">
        <v>6955.6449863400003</v>
      </c>
      <c r="D32" s="215">
        <v>0</v>
      </c>
      <c r="E32" s="62">
        <v>22450.303273448102</v>
      </c>
      <c r="F32" s="477">
        <v>0</v>
      </c>
      <c r="G32" s="477">
        <v>0</v>
      </c>
      <c r="H32" s="477">
        <v>0</v>
      </c>
      <c r="I32" s="215">
        <v>0</v>
      </c>
      <c r="J32" s="477">
        <v>0</v>
      </c>
      <c r="K32" s="477">
        <v>0</v>
      </c>
      <c r="L32" s="477">
        <v>0</v>
      </c>
      <c r="M32" s="481">
        <v>29405.948259788103</v>
      </c>
    </row>
    <row r="33" spans="1:13" ht="36" hidden="1" customHeight="1">
      <c r="A33" s="60">
        <v>2554</v>
      </c>
      <c r="B33" s="63" t="s">
        <v>317</v>
      </c>
      <c r="C33" s="62">
        <v>9767</v>
      </c>
      <c r="D33" s="215">
        <v>0</v>
      </c>
      <c r="E33" s="62">
        <v>20921</v>
      </c>
      <c r="F33" s="477">
        <v>0</v>
      </c>
      <c r="G33" s="477">
        <v>0</v>
      </c>
      <c r="H33" s="477">
        <v>0</v>
      </c>
      <c r="I33" s="215">
        <v>0</v>
      </c>
      <c r="J33" s="477">
        <v>0</v>
      </c>
      <c r="K33" s="477">
        <v>0</v>
      </c>
      <c r="L33" s="477">
        <v>0</v>
      </c>
      <c r="M33" s="160">
        <v>30688</v>
      </c>
    </row>
    <row r="34" spans="1:13" ht="36" hidden="1" customHeight="1">
      <c r="A34" s="60">
        <v>2555</v>
      </c>
      <c r="B34" s="63" t="s">
        <v>318</v>
      </c>
      <c r="C34" s="62">
        <v>16845</v>
      </c>
      <c r="D34" s="215">
        <v>0</v>
      </c>
      <c r="E34" s="62">
        <v>30401</v>
      </c>
      <c r="F34" s="477">
        <v>0</v>
      </c>
      <c r="G34" s="477">
        <v>0</v>
      </c>
      <c r="H34" s="477">
        <v>0</v>
      </c>
      <c r="I34" s="215">
        <v>0</v>
      </c>
      <c r="J34" s="477">
        <v>0</v>
      </c>
      <c r="K34" s="477">
        <v>0</v>
      </c>
      <c r="L34" s="477">
        <v>0</v>
      </c>
      <c r="M34" s="160">
        <v>47246</v>
      </c>
    </row>
    <row r="35" spans="1:13" ht="36" hidden="1" customHeight="1">
      <c r="A35" s="60">
        <v>2556</v>
      </c>
      <c r="B35" s="63" t="s">
        <v>319</v>
      </c>
      <c r="C35" s="64">
        <v>14344.772643719998</v>
      </c>
      <c r="D35" s="215">
        <v>0</v>
      </c>
      <c r="E35" s="62">
        <v>38070.693660439996</v>
      </c>
      <c r="F35" s="477">
        <v>0</v>
      </c>
      <c r="G35" s="477">
        <v>0</v>
      </c>
      <c r="H35" s="477">
        <v>0</v>
      </c>
      <c r="I35" s="215">
        <v>0</v>
      </c>
      <c r="J35" s="477">
        <v>0</v>
      </c>
      <c r="K35" s="477">
        <v>0</v>
      </c>
      <c r="L35" s="477">
        <v>0</v>
      </c>
      <c r="M35" s="160">
        <v>52415.466304159992</v>
      </c>
    </row>
    <row r="36" spans="1:13" ht="36" hidden="1" customHeight="1">
      <c r="A36" s="60">
        <v>2557</v>
      </c>
      <c r="B36" s="63" t="s">
        <v>320</v>
      </c>
      <c r="C36" s="64">
        <v>24740.276307300002</v>
      </c>
      <c r="D36" s="215">
        <v>0</v>
      </c>
      <c r="E36" s="62">
        <v>36080.147463438225</v>
      </c>
      <c r="F36" s="477">
        <v>0</v>
      </c>
      <c r="G36" s="477">
        <v>0</v>
      </c>
      <c r="H36" s="477">
        <v>0</v>
      </c>
      <c r="I36" s="215">
        <v>0</v>
      </c>
      <c r="J36" s="477">
        <v>0</v>
      </c>
      <c r="K36" s="477">
        <v>0</v>
      </c>
      <c r="L36" s="477">
        <v>0</v>
      </c>
      <c r="M36" s="160">
        <v>60820.423770738227</v>
      </c>
    </row>
    <row r="37" spans="1:13" ht="36" hidden="1" customHeight="1">
      <c r="A37" s="60">
        <v>2558</v>
      </c>
      <c r="B37" s="63" t="s">
        <v>323</v>
      </c>
      <c r="C37" s="181">
        <v>12157.65641028</v>
      </c>
      <c r="D37" s="545">
        <v>0</v>
      </c>
      <c r="E37" s="181">
        <v>30779.562304855001</v>
      </c>
      <c r="F37" s="544">
        <v>39.341760799999996</v>
      </c>
      <c r="G37" s="544">
        <v>2544.1190237799997</v>
      </c>
      <c r="H37" s="544">
        <v>14.167900770000001</v>
      </c>
      <c r="I37" s="159">
        <v>0</v>
      </c>
      <c r="J37" s="188">
        <v>2332.1698949702272</v>
      </c>
      <c r="K37" s="188">
        <v>318.08840406824413</v>
      </c>
      <c r="L37" s="188">
        <v>2879.2922384499998</v>
      </c>
      <c r="M37" s="160">
        <v>51064.397937973466</v>
      </c>
    </row>
    <row r="38" spans="1:13" ht="36" hidden="1" customHeight="1">
      <c r="A38" s="60">
        <v>2559</v>
      </c>
      <c r="B38" s="63" t="s">
        <v>712</v>
      </c>
      <c r="C38" s="181">
        <v>12777.223830905512</v>
      </c>
      <c r="D38" s="545">
        <v>0</v>
      </c>
      <c r="E38" s="181">
        <v>30126.291563304974</v>
      </c>
      <c r="F38" s="544">
        <v>51.122679229999996</v>
      </c>
      <c r="G38" s="544">
        <v>1088.8360895099997</v>
      </c>
      <c r="H38" s="544">
        <v>206.68480839000003</v>
      </c>
      <c r="I38" s="159">
        <v>0</v>
      </c>
      <c r="J38" s="188">
        <v>2261.5252556418145</v>
      </c>
      <c r="K38" s="188">
        <v>358.66661431938127</v>
      </c>
      <c r="L38" s="188">
        <v>2567.0406782600003</v>
      </c>
      <c r="M38" s="160">
        <v>49437.391519561672</v>
      </c>
    </row>
    <row r="39" spans="1:13" ht="36" customHeight="1">
      <c r="A39" s="60">
        <v>2560</v>
      </c>
      <c r="B39" s="63" t="s">
        <v>716</v>
      </c>
      <c r="C39" s="181">
        <v>16754.283885094253</v>
      </c>
      <c r="D39" s="545">
        <v>0</v>
      </c>
      <c r="E39" s="181">
        <v>33453.934102940635</v>
      </c>
      <c r="F39" s="544">
        <v>552.13429496000003</v>
      </c>
      <c r="G39" s="544">
        <v>5871.2706240739999</v>
      </c>
      <c r="H39" s="544">
        <v>123.2436745</v>
      </c>
      <c r="I39" s="159">
        <v>0</v>
      </c>
      <c r="J39" s="188">
        <v>1935.7881931320594</v>
      </c>
      <c r="K39" s="188">
        <v>414.27109182731152</v>
      </c>
      <c r="L39" s="188">
        <v>2449.7302925200001</v>
      </c>
      <c r="M39" s="160">
        <v>61554.65615904826</v>
      </c>
    </row>
    <row r="40" spans="1:13" ht="36" customHeight="1">
      <c r="A40" s="60">
        <v>2561</v>
      </c>
      <c r="B40" s="63" t="s">
        <v>730</v>
      </c>
      <c r="C40" s="181">
        <v>22476.285879492822</v>
      </c>
      <c r="D40" s="545">
        <v>0</v>
      </c>
      <c r="E40" s="181">
        <v>33405.934621290988</v>
      </c>
      <c r="F40" s="544">
        <v>316.55085140999995</v>
      </c>
      <c r="G40" s="544">
        <v>18765.711159579994</v>
      </c>
      <c r="H40" s="544">
        <v>28.49849051</v>
      </c>
      <c r="I40" s="159">
        <v>0</v>
      </c>
      <c r="J40" s="188">
        <v>3670.9993141622845</v>
      </c>
      <c r="K40" s="188">
        <v>622.26795809038356</v>
      </c>
      <c r="L40" s="188">
        <v>3446.0788891799998</v>
      </c>
      <c r="M40" s="160">
        <v>82732.327163716458</v>
      </c>
    </row>
    <row r="41" spans="1:13" ht="36" customHeight="1">
      <c r="A41" s="60">
        <v>2562</v>
      </c>
      <c r="B41" s="63" t="s">
        <v>740</v>
      </c>
      <c r="C41" s="181">
        <v>19678.600453804254</v>
      </c>
      <c r="D41" s="545">
        <v>0</v>
      </c>
      <c r="E41" s="181">
        <v>31771.950172270004</v>
      </c>
      <c r="F41" s="544">
        <v>273.77151147000001</v>
      </c>
      <c r="G41" s="544">
        <v>6622.9976135699999</v>
      </c>
      <c r="H41" s="544">
        <v>7.00975707</v>
      </c>
      <c r="I41" s="159">
        <v>0</v>
      </c>
      <c r="J41" s="188">
        <v>4522.9872455400009</v>
      </c>
      <c r="K41" s="188">
        <v>614.83608976999994</v>
      </c>
      <c r="L41" s="188">
        <v>4410.2287752887996</v>
      </c>
      <c r="M41" s="160">
        <v>67902.381618783053</v>
      </c>
    </row>
    <row r="42" spans="1:13" ht="36" customHeight="1">
      <c r="A42" s="60">
        <v>2563</v>
      </c>
      <c r="B42" s="63" t="s">
        <v>743</v>
      </c>
      <c r="C42" s="181">
        <v>9866.4536623400163</v>
      </c>
      <c r="D42" s="545">
        <v>0</v>
      </c>
      <c r="E42" s="181">
        <v>28613.438790594853</v>
      </c>
      <c r="F42" s="544">
        <v>142.13940503000001</v>
      </c>
      <c r="G42" s="544">
        <v>5769.8683705599906</v>
      </c>
      <c r="H42" s="544">
        <v>359.50216197000003</v>
      </c>
      <c r="I42" s="159">
        <v>0</v>
      </c>
      <c r="J42" s="188">
        <v>5554.9406065900002</v>
      </c>
      <c r="K42" s="188">
        <v>349.16144426</v>
      </c>
      <c r="L42" s="188">
        <v>4884.9582766499998</v>
      </c>
      <c r="M42" s="160">
        <v>55540.462717994866</v>
      </c>
    </row>
    <row r="43" spans="1:13" ht="36" customHeight="1">
      <c r="A43" s="65">
        <v>2564</v>
      </c>
      <c r="B43" s="66" t="s">
        <v>860</v>
      </c>
      <c r="C43" s="182">
        <v>13194.718766128552</v>
      </c>
      <c r="D43" s="182">
        <v>0</v>
      </c>
      <c r="E43" s="182">
        <v>26936.899687450001</v>
      </c>
      <c r="F43" s="182">
        <v>31.126693000000003</v>
      </c>
      <c r="G43" s="182">
        <v>20357.935469309999</v>
      </c>
      <c r="H43" s="182">
        <v>875.4843807100001</v>
      </c>
      <c r="I43" s="547">
        <v>0</v>
      </c>
      <c r="J43" s="547">
        <v>8470.4299952199999</v>
      </c>
      <c r="K43" s="547">
        <v>382.33960017000004</v>
      </c>
      <c r="L43" s="547">
        <v>2679.0071623700001</v>
      </c>
      <c r="M43" s="601">
        <v>72927.941754358544</v>
      </c>
    </row>
    <row r="44" spans="1:13" ht="21">
      <c r="A44" s="39"/>
      <c r="B44" s="68"/>
      <c r="C44" s="35"/>
      <c r="D44" s="35"/>
      <c r="E44" s="35"/>
      <c r="F44" s="35"/>
      <c r="G44" s="35"/>
      <c r="H44" s="35"/>
      <c r="I44" s="35"/>
      <c r="J44" s="38"/>
      <c r="K44" s="38"/>
      <c r="L44" s="38"/>
      <c r="M44" s="38"/>
    </row>
    <row r="45" spans="1:13" ht="2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2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</sheetData>
  <mergeCells count="8">
    <mergeCell ref="A1:M1"/>
    <mergeCell ref="A2:M2"/>
    <mergeCell ref="J3:M3"/>
    <mergeCell ref="A4:B6"/>
    <mergeCell ref="C4:M4"/>
    <mergeCell ref="C5:I5"/>
    <mergeCell ref="J5:L5"/>
    <mergeCell ref="M5:M6"/>
  </mergeCells>
  <phoneticPr fontId="90" type="noConversion"/>
  <pageMargins left="0.25" right="0.25" top="0.75" bottom="0.75" header="0.3" footer="0.3"/>
  <pageSetup paperSize="9" scale="84" orientation="landscape" horizontalDpi="200" verticalDpi="200" r:id="rId1"/>
  <headerFooter>
    <oddFooter>&amp;C&amp;16 40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  <pageSetUpPr fitToPage="1"/>
  </sheetPr>
  <dimension ref="A1:S33"/>
  <sheetViews>
    <sheetView view="pageBreakPreview" zoomScale="85" zoomScaleNormal="90" zoomScaleSheetLayoutView="85" workbookViewId="0">
      <pane xSplit="1" ySplit="6" topLeftCell="B19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RowHeight="21"/>
  <cols>
    <col min="1" max="1" width="13.85546875" style="50" customWidth="1"/>
    <col min="2" max="7" width="17.7109375" style="50" customWidth="1"/>
    <col min="8" max="8" width="15.7109375" style="50" customWidth="1"/>
    <col min="9" max="9" width="20.140625" style="50" bestFit="1" customWidth="1"/>
    <col min="10" max="11" width="18.7109375" style="50" customWidth="1"/>
    <col min="12" max="12" width="15.7109375" style="50" customWidth="1"/>
    <col min="13" max="13" width="17.5703125" style="50" customWidth="1"/>
    <col min="14" max="14" width="10.42578125" style="50" customWidth="1"/>
    <col min="15" max="15" width="7.85546875" style="50" customWidth="1"/>
    <col min="16" max="16" width="20.7109375" style="50" customWidth="1"/>
    <col min="17" max="17" width="13.85546875" style="50" bestFit="1" customWidth="1"/>
    <col min="18" max="18" width="24.42578125" style="50" customWidth="1"/>
    <col min="19" max="19" width="15.28515625" style="50" bestFit="1" customWidth="1"/>
    <col min="20" max="20" width="15" style="50" bestFit="1" customWidth="1"/>
    <col min="21" max="253" width="9" style="50"/>
    <col min="254" max="254" width="9.5703125" style="50" customWidth="1"/>
    <col min="255" max="255" width="20.28515625" style="50" customWidth="1"/>
    <col min="256" max="256" width="18.42578125" style="50" customWidth="1"/>
    <col min="257" max="257" width="18.28515625" style="50" customWidth="1"/>
    <col min="258" max="258" width="16" style="50" customWidth="1"/>
    <col min="259" max="259" width="18" style="50" customWidth="1"/>
    <col min="260" max="260" width="22.42578125" style="50" customWidth="1"/>
    <col min="261" max="261" width="20.28515625" style="50" customWidth="1"/>
    <col min="262" max="263" width="18.7109375" style="50" customWidth="1"/>
    <col min="264" max="264" width="22.5703125" style="50" customWidth="1"/>
    <col min="265" max="266" width="21.140625" style="50" customWidth="1"/>
    <col min="267" max="267" width="13.42578125" style="50" customWidth="1"/>
    <col min="268" max="268" width="15.85546875" style="50" customWidth="1"/>
    <col min="269" max="269" width="17.7109375" style="50" customWidth="1"/>
    <col min="270" max="270" width="10.42578125" style="50" customWidth="1"/>
    <col min="271" max="509" width="9" style="50"/>
    <col min="510" max="510" width="9.5703125" style="50" customWidth="1"/>
    <col min="511" max="511" width="20.28515625" style="50" customWidth="1"/>
    <col min="512" max="512" width="18.42578125" style="50" customWidth="1"/>
    <col min="513" max="513" width="18.28515625" style="50" customWidth="1"/>
    <col min="514" max="514" width="16" style="50" customWidth="1"/>
    <col min="515" max="515" width="18" style="50" customWidth="1"/>
    <col min="516" max="516" width="22.42578125" style="50" customWidth="1"/>
    <col min="517" max="517" width="20.28515625" style="50" customWidth="1"/>
    <col min="518" max="519" width="18.7109375" style="50" customWidth="1"/>
    <col min="520" max="520" width="22.5703125" style="50" customWidth="1"/>
    <col min="521" max="522" width="21.140625" style="50" customWidth="1"/>
    <col min="523" max="523" width="13.42578125" style="50" customWidth="1"/>
    <col min="524" max="524" width="15.85546875" style="50" customWidth="1"/>
    <col min="525" max="525" width="17.7109375" style="50" customWidth="1"/>
    <col min="526" max="526" width="10.42578125" style="50" customWidth="1"/>
    <col min="527" max="765" width="9" style="50"/>
    <col min="766" max="766" width="9.5703125" style="50" customWidth="1"/>
    <col min="767" max="767" width="20.28515625" style="50" customWidth="1"/>
    <col min="768" max="768" width="18.42578125" style="50" customWidth="1"/>
    <col min="769" max="769" width="18.28515625" style="50" customWidth="1"/>
    <col min="770" max="770" width="16" style="50" customWidth="1"/>
    <col min="771" max="771" width="18" style="50" customWidth="1"/>
    <col min="772" max="772" width="22.42578125" style="50" customWidth="1"/>
    <col min="773" max="773" width="20.28515625" style="50" customWidth="1"/>
    <col min="774" max="775" width="18.7109375" style="50" customWidth="1"/>
    <col min="776" max="776" width="22.5703125" style="50" customWidth="1"/>
    <col min="777" max="778" width="21.140625" style="50" customWidth="1"/>
    <col min="779" max="779" width="13.42578125" style="50" customWidth="1"/>
    <col min="780" max="780" width="15.85546875" style="50" customWidth="1"/>
    <col min="781" max="781" width="17.7109375" style="50" customWidth="1"/>
    <col min="782" max="782" width="10.42578125" style="50" customWidth="1"/>
    <col min="783" max="1021" width="9" style="50"/>
    <col min="1022" max="1022" width="9.5703125" style="50" customWidth="1"/>
    <col min="1023" max="1023" width="20.28515625" style="50" customWidth="1"/>
    <col min="1024" max="1024" width="18.42578125" style="50" customWidth="1"/>
    <col min="1025" max="1025" width="18.28515625" style="50" customWidth="1"/>
    <col min="1026" max="1026" width="16" style="50" customWidth="1"/>
    <col min="1027" max="1027" width="18" style="50" customWidth="1"/>
    <col min="1028" max="1028" width="22.42578125" style="50" customWidth="1"/>
    <col min="1029" max="1029" width="20.28515625" style="50" customWidth="1"/>
    <col min="1030" max="1031" width="18.7109375" style="50" customWidth="1"/>
    <col min="1032" max="1032" width="22.5703125" style="50" customWidth="1"/>
    <col min="1033" max="1034" width="21.140625" style="50" customWidth="1"/>
    <col min="1035" max="1035" width="13.42578125" style="50" customWidth="1"/>
    <col min="1036" max="1036" width="15.85546875" style="50" customWidth="1"/>
    <col min="1037" max="1037" width="17.7109375" style="50" customWidth="1"/>
    <col min="1038" max="1038" width="10.42578125" style="50" customWidth="1"/>
    <col min="1039" max="1277" width="9" style="50"/>
    <col min="1278" max="1278" width="9.5703125" style="50" customWidth="1"/>
    <col min="1279" max="1279" width="20.28515625" style="50" customWidth="1"/>
    <col min="1280" max="1280" width="18.42578125" style="50" customWidth="1"/>
    <col min="1281" max="1281" width="18.28515625" style="50" customWidth="1"/>
    <col min="1282" max="1282" width="16" style="50" customWidth="1"/>
    <col min="1283" max="1283" width="18" style="50" customWidth="1"/>
    <col min="1284" max="1284" width="22.42578125" style="50" customWidth="1"/>
    <col min="1285" max="1285" width="20.28515625" style="50" customWidth="1"/>
    <col min="1286" max="1287" width="18.7109375" style="50" customWidth="1"/>
    <col min="1288" max="1288" width="22.5703125" style="50" customWidth="1"/>
    <col min="1289" max="1290" width="21.140625" style="50" customWidth="1"/>
    <col min="1291" max="1291" width="13.42578125" style="50" customWidth="1"/>
    <col min="1292" max="1292" width="15.85546875" style="50" customWidth="1"/>
    <col min="1293" max="1293" width="17.7109375" style="50" customWidth="1"/>
    <col min="1294" max="1294" width="10.42578125" style="50" customWidth="1"/>
    <col min="1295" max="1533" width="9" style="50"/>
    <col min="1534" max="1534" width="9.5703125" style="50" customWidth="1"/>
    <col min="1535" max="1535" width="20.28515625" style="50" customWidth="1"/>
    <col min="1536" max="1536" width="18.42578125" style="50" customWidth="1"/>
    <col min="1537" max="1537" width="18.28515625" style="50" customWidth="1"/>
    <col min="1538" max="1538" width="16" style="50" customWidth="1"/>
    <col min="1539" max="1539" width="18" style="50" customWidth="1"/>
    <col min="1540" max="1540" width="22.42578125" style="50" customWidth="1"/>
    <col min="1541" max="1541" width="20.28515625" style="50" customWidth="1"/>
    <col min="1542" max="1543" width="18.7109375" style="50" customWidth="1"/>
    <col min="1544" max="1544" width="22.5703125" style="50" customWidth="1"/>
    <col min="1545" max="1546" width="21.140625" style="50" customWidth="1"/>
    <col min="1547" max="1547" width="13.42578125" style="50" customWidth="1"/>
    <col min="1548" max="1548" width="15.85546875" style="50" customWidth="1"/>
    <col min="1549" max="1549" width="17.7109375" style="50" customWidth="1"/>
    <col min="1550" max="1550" width="10.42578125" style="50" customWidth="1"/>
    <col min="1551" max="1789" width="9" style="50"/>
    <col min="1790" max="1790" width="9.5703125" style="50" customWidth="1"/>
    <col min="1791" max="1791" width="20.28515625" style="50" customWidth="1"/>
    <col min="1792" max="1792" width="18.42578125" style="50" customWidth="1"/>
    <col min="1793" max="1793" width="18.28515625" style="50" customWidth="1"/>
    <col min="1794" max="1794" width="16" style="50" customWidth="1"/>
    <col min="1795" max="1795" width="18" style="50" customWidth="1"/>
    <col min="1796" max="1796" width="22.42578125" style="50" customWidth="1"/>
    <col min="1797" max="1797" width="20.28515625" style="50" customWidth="1"/>
    <col min="1798" max="1799" width="18.7109375" style="50" customWidth="1"/>
    <col min="1800" max="1800" width="22.5703125" style="50" customWidth="1"/>
    <col min="1801" max="1802" width="21.140625" style="50" customWidth="1"/>
    <col min="1803" max="1803" width="13.42578125" style="50" customWidth="1"/>
    <col min="1804" max="1804" width="15.85546875" style="50" customWidth="1"/>
    <col min="1805" max="1805" width="17.7109375" style="50" customWidth="1"/>
    <col min="1806" max="1806" width="10.42578125" style="50" customWidth="1"/>
    <col min="1807" max="2045" width="9" style="50"/>
    <col min="2046" max="2046" width="9.5703125" style="50" customWidth="1"/>
    <col min="2047" max="2047" width="20.28515625" style="50" customWidth="1"/>
    <col min="2048" max="2048" width="18.42578125" style="50" customWidth="1"/>
    <col min="2049" max="2049" width="18.28515625" style="50" customWidth="1"/>
    <col min="2050" max="2050" width="16" style="50" customWidth="1"/>
    <col min="2051" max="2051" width="18" style="50" customWidth="1"/>
    <col min="2052" max="2052" width="22.42578125" style="50" customWidth="1"/>
    <col min="2053" max="2053" width="20.28515625" style="50" customWidth="1"/>
    <col min="2054" max="2055" width="18.7109375" style="50" customWidth="1"/>
    <col min="2056" max="2056" width="22.5703125" style="50" customWidth="1"/>
    <col min="2057" max="2058" width="21.140625" style="50" customWidth="1"/>
    <col min="2059" max="2059" width="13.42578125" style="50" customWidth="1"/>
    <col min="2060" max="2060" width="15.85546875" style="50" customWidth="1"/>
    <col min="2061" max="2061" width="17.7109375" style="50" customWidth="1"/>
    <col min="2062" max="2062" width="10.42578125" style="50" customWidth="1"/>
    <col min="2063" max="2301" width="9" style="50"/>
    <col min="2302" max="2302" width="9.5703125" style="50" customWidth="1"/>
    <col min="2303" max="2303" width="20.28515625" style="50" customWidth="1"/>
    <col min="2304" max="2304" width="18.42578125" style="50" customWidth="1"/>
    <col min="2305" max="2305" width="18.28515625" style="50" customWidth="1"/>
    <col min="2306" max="2306" width="16" style="50" customWidth="1"/>
    <col min="2307" max="2307" width="18" style="50" customWidth="1"/>
    <col min="2308" max="2308" width="22.42578125" style="50" customWidth="1"/>
    <col min="2309" max="2309" width="20.28515625" style="50" customWidth="1"/>
    <col min="2310" max="2311" width="18.7109375" style="50" customWidth="1"/>
    <col min="2312" max="2312" width="22.5703125" style="50" customWidth="1"/>
    <col min="2313" max="2314" width="21.140625" style="50" customWidth="1"/>
    <col min="2315" max="2315" width="13.42578125" style="50" customWidth="1"/>
    <col min="2316" max="2316" width="15.85546875" style="50" customWidth="1"/>
    <col min="2317" max="2317" width="17.7109375" style="50" customWidth="1"/>
    <col min="2318" max="2318" width="10.42578125" style="50" customWidth="1"/>
    <col min="2319" max="2557" width="9" style="50"/>
    <col min="2558" max="2558" width="9.5703125" style="50" customWidth="1"/>
    <col min="2559" max="2559" width="20.28515625" style="50" customWidth="1"/>
    <col min="2560" max="2560" width="18.42578125" style="50" customWidth="1"/>
    <col min="2561" max="2561" width="18.28515625" style="50" customWidth="1"/>
    <col min="2562" max="2562" width="16" style="50" customWidth="1"/>
    <col min="2563" max="2563" width="18" style="50" customWidth="1"/>
    <col min="2564" max="2564" width="22.42578125" style="50" customWidth="1"/>
    <col min="2565" max="2565" width="20.28515625" style="50" customWidth="1"/>
    <col min="2566" max="2567" width="18.7109375" style="50" customWidth="1"/>
    <col min="2568" max="2568" width="22.5703125" style="50" customWidth="1"/>
    <col min="2569" max="2570" width="21.140625" style="50" customWidth="1"/>
    <col min="2571" max="2571" width="13.42578125" style="50" customWidth="1"/>
    <col min="2572" max="2572" width="15.85546875" style="50" customWidth="1"/>
    <col min="2573" max="2573" width="17.7109375" style="50" customWidth="1"/>
    <col min="2574" max="2574" width="10.42578125" style="50" customWidth="1"/>
    <col min="2575" max="2813" width="9" style="50"/>
    <col min="2814" max="2814" width="9.5703125" style="50" customWidth="1"/>
    <col min="2815" max="2815" width="20.28515625" style="50" customWidth="1"/>
    <col min="2816" max="2816" width="18.42578125" style="50" customWidth="1"/>
    <col min="2817" max="2817" width="18.28515625" style="50" customWidth="1"/>
    <col min="2818" max="2818" width="16" style="50" customWidth="1"/>
    <col min="2819" max="2819" width="18" style="50" customWidth="1"/>
    <col min="2820" max="2820" width="22.42578125" style="50" customWidth="1"/>
    <col min="2821" max="2821" width="20.28515625" style="50" customWidth="1"/>
    <col min="2822" max="2823" width="18.7109375" style="50" customWidth="1"/>
    <col min="2824" max="2824" width="22.5703125" style="50" customWidth="1"/>
    <col min="2825" max="2826" width="21.140625" style="50" customWidth="1"/>
    <col min="2827" max="2827" width="13.42578125" style="50" customWidth="1"/>
    <col min="2828" max="2828" width="15.85546875" style="50" customWidth="1"/>
    <col min="2829" max="2829" width="17.7109375" style="50" customWidth="1"/>
    <col min="2830" max="2830" width="10.42578125" style="50" customWidth="1"/>
    <col min="2831" max="3069" width="9" style="50"/>
    <col min="3070" max="3070" width="9.5703125" style="50" customWidth="1"/>
    <col min="3071" max="3071" width="20.28515625" style="50" customWidth="1"/>
    <col min="3072" max="3072" width="18.42578125" style="50" customWidth="1"/>
    <col min="3073" max="3073" width="18.28515625" style="50" customWidth="1"/>
    <col min="3074" max="3074" width="16" style="50" customWidth="1"/>
    <col min="3075" max="3075" width="18" style="50" customWidth="1"/>
    <col min="3076" max="3076" width="22.42578125" style="50" customWidth="1"/>
    <col min="3077" max="3077" width="20.28515625" style="50" customWidth="1"/>
    <col min="3078" max="3079" width="18.7109375" style="50" customWidth="1"/>
    <col min="3080" max="3080" width="22.5703125" style="50" customWidth="1"/>
    <col min="3081" max="3082" width="21.140625" style="50" customWidth="1"/>
    <col min="3083" max="3083" width="13.42578125" style="50" customWidth="1"/>
    <col min="3084" max="3084" width="15.85546875" style="50" customWidth="1"/>
    <col min="3085" max="3085" width="17.7109375" style="50" customWidth="1"/>
    <col min="3086" max="3086" width="10.42578125" style="50" customWidth="1"/>
    <col min="3087" max="3325" width="9" style="50"/>
    <col min="3326" max="3326" width="9.5703125" style="50" customWidth="1"/>
    <col min="3327" max="3327" width="20.28515625" style="50" customWidth="1"/>
    <col min="3328" max="3328" width="18.42578125" style="50" customWidth="1"/>
    <col min="3329" max="3329" width="18.28515625" style="50" customWidth="1"/>
    <col min="3330" max="3330" width="16" style="50" customWidth="1"/>
    <col min="3331" max="3331" width="18" style="50" customWidth="1"/>
    <col min="3332" max="3332" width="22.42578125" style="50" customWidth="1"/>
    <col min="3333" max="3333" width="20.28515625" style="50" customWidth="1"/>
    <col min="3334" max="3335" width="18.7109375" style="50" customWidth="1"/>
    <col min="3336" max="3336" width="22.5703125" style="50" customWidth="1"/>
    <col min="3337" max="3338" width="21.140625" style="50" customWidth="1"/>
    <col min="3339" max="3339" width="13.42578125" style="50" customWidth="1"/>
    <col min="3340" max="3340" width="15.85546875" style="50" customWidth="1"/>
    <col min="3341" max="3341" width="17.7109375" style="50" customWidth="1"/>
    <col min="3342" max="3342" width="10.42578125" style="50" customWidth="1"/>
    <col min="3343" max="3581" width="9" style="50"/>
    <col min="3582" max="3582" width="9.5703125" style="50" customWidth="1"/>
    <col min="3583" max="3583" width="20.28515625" style="50" customWidth="1"/>
    <col min="3584" max="3584" width="18.42578125" style="50" customWidth="1"/>
    <col min="3585" max="3585" width="18.28515625" style="50" customWidth="1"/>
    <col min="3586" max="3586" width="16" style="50" customWidth="1"/>
    <col min="3587" max="3587" width="18" style="50" customWidth="1"/>
    <col min="3588" max="3588" width="22.42578125" style="50" customWidth="1"/>
    <col min="3589" max="3589" width="20.28515625" style="50" customWidth="1"/>
    <col min="3590" max="3591" width="18.7109375" style="50" customWidth="1"/>
    <col min="3592" max="3592" width="22.5703125" style="50" customWidth="1"/>
    <col min="3593" max="3594" width="21.140625" style="50" customWidth="1"/>
    <col min="3595" max="3595" width="13.42578125" style="50" customWidth="1"/>
    <col min="3596" max="3596" width="15.85546875" style="50" customWidth="1"/>
    <col min="3597" max="3597" width="17.7109375" style="50" customWidth="1"/>
    <col min="3598" max="3598" width="10.42578125" style="50" customWidth="1"/>
    <col min="3599" max="3837" width="9" style="50"/>
    <col min="3838" max="3838" width="9.5703125" style="50" customWidth="1"/>
    <col min="3839" max="3839" width="20.28515625" style="50" customWidth="1"/>
    <col min="3840" max="3840" width="18.42578125" style="50" customWidth="1"/>
    <col min="3841" max="3841" width="18.28515625" style="50" customWidth="1"/>
    <col min="3842" max="3842" width="16" style="50" customWidth="1"/>
    <col min="3843" max="3843" width="18" style="50" customWidth="1"/>
    <col min="3844" max="3844" width="22.42578125" style="50" customWidth="1"/>
    <col min="3845" max="3845" width="20.28515625" style="50" customWidth="1"/>
    <col min="3846" max="3847" width="18.7109375" style="50" customWidth="1"/>
    <col min="3848" max="3848" width="22.5703125" style="50" customWidth="1"/>
    <col min="3849" max="3850" width="21.140625" style="50" customWidth="1"/>
    <col min="3851" max="3851" width="13.42578125" style="50" customWidth="1"/>
    <col min="3852" max="3852" width="15.85546875" style="50" customWidth="1"/>
    <col min="3853" max="3853" width="17.7109375" style="50" customWidth="1"/>
    <col min="3854" max="3854" width="10.42578125" style="50" customWidth="1"/>
    <col min="3855" max="4093" width="9" style="50"/>
    <col min="4094" max="4094" width="9.5703125" style="50" customWidth="1"/>
    <col min="4095" max="4095" width="20.28515625" style="50" customWidth="1"/>
    <col min="4096" max="4096" width="18.42578125" style="50" customWidth="1"/>
    <col min="4097" max="4097" width="18.28515625" style="50" customWidth="1"/>
    <col min="4098" max="4098" width="16" style="50" customWidth="1"/>
    <col min="4099" max="4099" width="18" style="50" customWidth="1"/>
    <col min="4100" max="4100" width="22.42578125" style="50" customWidth="1"/>
    <col min="4101" max="4101" width="20.28515625" style="50" customWidth="1"/>
    <col min="4102" max="4103" width="18.7109375" style="50" customWidth="1"/>
    <col min="4104" max="4104" width="22.5703125" style="50" customWidth="1"/>
    <col min="4105" max="4106" width="21.140625" style="50" customWidth="1"/>
    <col min="4107" max="4107" width="13.42578125" style="50" customWidth="1"/>
    <col min="4108" max="4108" width="15.85546875" style="50" customWidth="1"/>
    <col min="4109" max="4109" width="17.7109375" style="50" customWidth="1"/>
    <col min="4110" max="4110" width="10.42578125" style="50" customWidth="1"/>
    <col min="4111" max="4349" width="9" style="50"/>
    <col min="4350" max="4350" width="9.5703125" style="50" customWidth="1"/>
    <col min="4351" max="4351" width="20.28515625" style="50" customWidth="1"/>
    <col min="4352" max="4352" width="18.42578125" style="50" customWidth="1"/>
    <col min="4353" max="4353" width="18.28515625" style="50" customWidth="1"/>
    <col min="4354" max="4354" width="16" style="50" customWidth="1"/>
    <col min="4355" max="4355" width="18" style="50" customWidth="1"/>
    <col min="4356" max="4356" width="22.42578125" style="50" customWidth="1"/>
    <col min="4357" max="4357" width="20.28515625" style="50" customWidth="1"/>
    <col min="4358" max="4359" width="18.7109375" style="50" customWidth="1"/>
    <col min="4360" max="4360" width="22.5703125" style="50" customWidth="1"/>
    <col min="4361" max="4362" width="21.140625" style="50" customWidth="1"/>
    <col min="4363" max="4363" width="13.42578125" style="50" customWidth="1"/>
    <col min="4364" max="4364" width="15.85546875" style="50" customWidth="1"/>
    <col min="4365" max="4365" width="17.7109375" style="50" customWidth="1"/>
    <col min="4366" max="4366" width="10.42578125" style="50" customWidth="1"/>
    <col min="4367" max="4605" width="9" style="50"/>
    <col min="4606" max="4606" width="9.5703125" style="50" customWidth="1"/>
    <col min="4607" max="4607" width="20.28515625" style="50" customWidth="1"/>
    <col min="4608" max="4608" width="18.42578125" style="50" customWidth="1"/>
    <col min="4609" max="4609" width="18.28515625" style="50" customWidth="1"/>
    <col min="4610" max="4610" width="16" style="50" customWidth="1"/>
    <col min="4611" max="4611" width="18" style="50" customWidth="1"/>
    <col min="4612" max="4612" width="22.42578125" style="50" customWidth="1"/>
    <col min="4613" max="4613" width="20.28515625" style="50" customWidth="1"/>
    <col min="4614" max="4615" width="18.7109375" style="50" customWidth="1"/>
    <col min="4616" max="4616" width="22.5703125" style="50" customWidth="1"/>
    <col min="4617" max="4618" width="21.140625" style="50" customWidth="1"/>
    <col min="4619" max="4619" width="13.42578125" style="50" customWidth="1"/>
    <col min="4620" max="4620" width="15.85546875" style="50" customWidth="1"/>
    <col min="4621" max="4621" width="17.7109375" style="50" customWidth="1"/>
    <col min="4622" max="4622" width="10.42578125" style="50" customWidth="1"/>
    <col min="4623" max="4861" width="9" style="50"/>
    <col min="4862" max="4862" width="9.5703125" style="50" customWidth="1"/>
    <col min="4863" max="4863" width="20.28515625" style="50" customWidth="1"/>
    <col min="4864" max="4864" width="18.42578125" style="50" customWidth="1"/>
    <col min="4865" max="4865" width="18.28515625" style="50" customWidth="1"/>
    <col min="4866" max="4866" width="16" style="50" customWidth="1"/>
    <col min="4867" max="4867" width="18" style="50" customWidth="1"/>
    <col min="4868" max="4868" width="22.42578125" style="50" customWidth="1"/>
    <col min="4869" max="4869" width="20.28515625" style="50" customWidth="1"/>
    <col min="4870" max="4871" width="18.7109375" style="50" customWidth="1"/>
    <col min="4872" max="4872" width="22.5703125" style="50" customWidth="1"/>
    <col min="4873" max="4874" width="21.140625" style="50" customWidth="1"/>
    <col min="4875" max="4875" width="13.42578125" style="50" customWidth="1"/>
    <col min="4876" max="4876" width="15.85546875" style="50" customWidth="1"/>
    <col min="4877" max="4877" width="17.7109375" style="50" customWidth="1"/>
    <col min="4878" max="4878" width="10.42578125" style="50" customWidth="1"/>
    <col min="4879" max="5117" width="9" style="50"/>
    <col min="5118" max="5118" width="9.5703125" style="50" customWidth="1"/>
    <col min="5119" max="5119" width="20.28515625" style="50" customWidth="1"/>
    <col min="5120" max="5120" width="18.42578125" style="50" customWidth="1"/>
    <col min="5121" max="5121" width="18.28515625" style="50" customWidth="1"/>
    <col min="5122" max="5122" width="16" style="50" customWidth="1"/>
    <col min="5123" max="5123" width="18" style="50" customWidth="1"/>
    <col min="5124" max="5124" width="22.42578125" style="50" customWidth="1"/>
    <col min="5125" max="5125" width="20.28515625" style="50" customWidth="1"/>
    <col min="5126" max="5127" width="18.7109375" style="50" customWidth="1"/>
    <col min="5128" max="5128" width="22.5703125" style="50" customWidth="1"/>
    <col min="5129" max="5130" width="21.140625" style="50" customWidth="1"/>
    <col min="5131" max="5131" width="13.42578125" style="50" customWidth="1"/>
    <col min="5132" max="5132" width="15.85546875" style="50" customWidth="1"/>
    <col min="5133" max="5133" width="17.7109375" style="50" customWidth="1"/>
    <col min="5134" max="5134" width="10.42578125" style="50" customWidth="1"/>
    <col min="5135" max="5373" width="9" style="50"/>
    <col min="5374" max="5374" width="9.5703125" style="50" customWidth="1"/>
    <col min="5375" max="5375" width="20.28515625" style="50" customWidth="1"/>
    <col min="5376" max="5376" width="18.42578125" style="50" customWidth="1"/>
    <col min="5377" max="5377" width="18.28515625" style="50" customWidth="1"/>
    <col min="5378" max="5378" width="16" style="50" customWidth="1"/>
    <col min="5379" max="5379" width="18" style="50" customWidth="1"/>
    <col min="5380" max="5380" width="22.42578125" style="50" customWidth="1"/>
    <col min="5381" max="5381" width="20.28515625" style="50" customWidth="1"/>
    <col min="5382" max="5383" width="18.7109375" style="50" customWidth="1"/>
    <col min="5384" max="5384" width="22.5703125" style="50" customWidth="1"/>
    <col min="5385" max="5386" width="21.140625" style="50" customWidth="1"/>
    <col min="5387" max="5387" width="13.42578125" style="50" customWidth="1"/>
    <col min="5388" max="5388" width="15.85546875" style="50" customWidth="1"/>
    <col min="5389" max="5389" width="17.7109375" style="50" customWidth="1"/>
    <col min="5390" max="5390" width="10.42578125" style="50" customWidth="1"/>
    <col min="5391" max="5629" width="9" style="50"/>
    <col min="5630" max="5630" width="9.5703125" style="50" customWidth="1"/>
    <col min="5631" max="5631" width="20.28515625" style="50" customWidth="1"/>
    <col min="5632" max="5632" width="18.42578125" style="50" customWidth="1"/>
    <col min="5633" max="5633" width="18.28515625" style="50" customWidth="1"/>
    <col min="5634" max="5634" width="16" style="50" customWidth="1"/>
    <col min="5635" max="5635" width="18" style="50" customWidth="1"/>
    <col min="5636" max="5636" width="22.42578125" style="50" customWidth="1"/>
    <col min="5637" max="5637" width="20.28515625" style="50" customWidth="1"/>
    <col min="5638" max="5639" width="18.7109375" style="50" customWidth="1"/>
    <col min="5640" max="5640" width="22.5703125" style="50" customWidth="1"/>
    <col min="5641" max="5642" width="21.140625" style="50" customWidth="1"/>
    <col min="5643" max="5643" width="13.42578125" style="50" customWidth="1"/>
    <col min="5644" max="5644" width="15.85546875" style="50" customWidth="1"/>
    <col min="5645" max="5645" width="17.7109375" style="50" customWidth="1"/>
    <col min="5646" max="5646" width="10.42578125" style="50" customWidth="1"/>
    <col min="5647" max="5885" width="9" style="50"/>
    <col min="5886" max="5886" width="9.5703125" style="50" customWidth="1"/>
    <col min="5887" max="5887" width="20.28515625" style="50" customWidth="1"/>
    <col min="5888" max="5888" width="18.42578125" style="50" customWidth="1"/>
    <col min="5889" max="5889" width="18.28515625" style="50" customWidth="1"/>
    <col min="5890" max="5890" width="16" style="50" customWidth="1"/>
    <col min="5891" max="5891" width="18" style="50" customWidth="1"/>
    <col min="5892" max="5892" width="22.42578125" style="50" customWidth="1"/>
    <col min="5893" max="5893" width="20.28515625" style="50" customWidth="1"/>
    <col min="5894" max="5895" width="18.7109375" style="50" customWidth="1"/>
    <col min="5896" max="5896" width="22.5703125" style="50" customWidth="1"/>
    <col min="5897" max="5898" width="21.140625" style="50" customWidth="1"/>
    <col min="5899" max="5899" width="13.42578125" style="50" customWidth="1"/>
    <col min="5900" max="5900" width="15.85546875" style="50" customWidth="1"/>
    <col min="5901" max="5901" width="17.7109375" style="50" customWidth="1"/>
    <col min="5902" max="5902" width="10.42578125" style="50" customWidth="1"/>
    <col min="5903" max="6141" width="9" style="50"/>
    <col min="6142" max="6142" width="9.5703125" style="50" customWidth="1"/>
    <col min="6143" max="6143" width="20.28515625" style="50" customWidth="1"/>
    <col min="6144" max="6144" width="18.42578125" style="50" customWidth="1"/>
    <col min="6145" max="6145" width="18.28515625" style="50" customWidth="1"/>
    <col min="6146" max="6146" width="16" style="50" customWidth="1"/>
    <col min="6147" max="6147" width="18" style="50" customWidth="1"/>
    <col min="6148" max="6148" width="22.42578125" style="50" customWidth="1"/>
    <col min="6149" max="6149" width="20.28515625" style="50" customWidth="1"/>
    <col min="6150" max="6151" width="18.7109375" style="50" customWidth="1"/>
    <col min="6152" max="6152" width="22.5703125" style="50" customWidth="1"/>
    <col min="6153" max="6154" width="21.140625" style="50" customWidth="1"/>
    <col min="6155" max="6155" width="13.42578125" style="50" customWidth="1"/>
    <col min="6156" max="6156" width="15.85546875" style="50" customWidth="1"/>
    <col min="6157" max="6157" width="17.7109375" style="50" customWidth="1"/>
    <col min="6158" max="6158" width="10.42578125" style="50" customWidth="1"/>
    <col min="6159" max="6397" width="9" style="50"/>
    <col min="6398" max="6398" width="9.5703125" style="50" customWidth="1"/>
    <col min="6399" max="6399" width="20.28515625" style="50" customWidth="1"/>
    <col min="6400" max="6400" width="18.42578125" style="50" customWidth="1"/>
    <col min="6401" max="6401" width="18.28515625" style="50" customWidth="1"/>
    <col min="6402" max="6402" width="16" style="50" customWidth="1"/>
    <col min="6403" max="6403" width="18" style="50" customWidth="1"/>
    <col min="6404" max="6404" width="22.42578125" style="50" customWidth="1"/>
    <col min="6405" max="6405" width="20.28515625" style="50" customWidth="1"/>
    <col min="6406" max="6407" width="18.7109375" style="50" customWidth="1"/>
    <col min="6408" max="6408" width="22.5703125" style="50" customWidth="1"/>
    <col min="6409" max="6410" width="21.140625" style="50" customWidth="1"/>
    <col min="6411" max="6411" width="13.42578125" style="50" customWidth="1"/>
    <col min="6412" max="6412" width="15.85546875" style="50" customWidth="1"/>
    <col min="6413" max="6413" width="17.7109375" style="50" customWidth="1"/>
    <col min="6414" max="6414" width="10.42578125" style="50" customWidth="1"/>
    <col min="6415" max="6653" width="9" style="50"/>
    <col min="6654" max="6654" width="9.5703125" style="50" customWidth="1"/>
    <col min="6655" max="6655" width="20.28515625" style="50" customWidth="1"/>
    <col min="6656" max="6656" width="18.42578125" style="50" customWidth="1"/>
    <col min="6657" max="6657" width="18.28515625" style="50" customWidth="1"/>
    <col min="6658" max="6658" width="16" style="50" customWidth="1"/>
    <col min="6659" max="6659" width="18" style="50" customWidth="1"/>
    <col min="6660" max="6660" width="22.42578125" style="50" customWidth="1"/>
    <col min="6661" max="6661" width="20.28515625" style="50" customWidth="1"/>
    <col min="6662" max="6663" width="18.7109375" style="50" customWidth="1"/>
    <col min="6664" max="6664" width="22.5703125" style="50" customWidth="1"/>
    <col min="6665" max="6666" width="21.140625" style="50" customWidth="1"/>
    <col min="6667" max="6667" width="13.42578125" style="50" customWidth="1"/>
    <col min="6668" max="6668" width="15.85546875" style="50" customWidth="1"/>
    <col min="6669" max="6669" width="17.7109375" style="50" customWidth="1"/>
    <col min="6670" max="6670" width="10.42578125" style="50" customWidth="1"/>
    <col min="6671" max="6909" width="9" style="50"/>
    <col min="6910" max="6910" width="9.5703125" style="50" customWidth="1"/>
    <col min="6911" max="6911" width="20.28515625" style="50" customWidth="1"/>
    <col min="6912" max="6912" width="18.42578125" style="50" customWidth="1"/>
    <col min="6913" max="6913" width="18.28515625" style="50" customWidth="1"/>
    <col min="6914" max="6914" width="16" style="50" customWidth="1"/>
    <col min="6915" max="6915" width="18" style="50" customWidth="1"/>
    <col min="6916" max="6916" width="22.42578125" style="50" customWidth="1"/>
    <col min="6917" max="6917" width="20.28515625" style="50" customWidth="1"/>
    <col min="6918" max="6919" width="18.7109375" style="50" customWidth="1"/>
    <col min="6920" max="6920" width="22.5703125" style="50" customWidth="1"/>
    <col min="6921" max="6922" width="21.140625" style="50" customWidth="1"/>
    <col min="6923" max="6923" width="13.42578125" style="50" customWidth="1"/>
    <col min="6924" max="6924" width="15.85546875" style="50" customWidth="1"/>
    <col min="6925" max="6925" width="17.7109375" style="50" customWidth="1"/>
    <col min="6926" max="6926" width="10.42578125" style="50" customWidth="1"/>
    <col min="6927" max="7165" width="9" style="50"/>
    <col min="7166" max="7166" width="9.5703125" style="50" customWidth="1"/>
    <col min="7167" max="7167" width="20.28515625" style="50" customWidth="1"/>
    <col min="7168" max="7168" width="18.42578125" style="50" customWidth="1"/>
    <col min="7169" max="7169" width="18.28515625" style="50" customWidth="1"/>
    <col min="7170" max="7170" width="16" style="50" customWidth="1"/>
    <col min="7171" max="7171" width="18" style="50" customWidth="1"/>
    <col min="7172" max="7172" width="22.42578125" style="50" customWidth="1"/>
    <col min="7173" max="7173" width="20.28515625" style="50" customWidth="1"/>
    <col min="7174" max="7175" width="18.7109375" style="50" customWidth="1"/>
    <col min="7176" max="7176" width="22.5703125" style="50" customWidth="1"/>
    <col min="7177" max="7178" width="21.140625" style="50" customWidth="1"/>
    <col min="7179" max="7179" width="13.42578125" style="50" customWidth="1"/>
    <col min="7180" max="7180" width="15.85546875" style="50" customWidth="1"/>
    <col min="7181" max="7181" width="17.7109375" style="50" customWidth="1"/>
    <col min="7182" max="7182" width="10.42578125" style="50" customWidth="1"/>
    <col min="7183" max="7421" width="9" style="50"/>
    <col min="7422" max="7422" width="9.5703125" style="50" customWidth="1"/>
    <col min="7423" max="7423" width="20.28515625" style="50" customWidth="1"/>
    <col min="7424" max="7424" width="18.42578125" style="50" customWidth="1"/>
    <col min="7425" max="7425" width="18.28515625" style="50" customWidth="1"/>
    <col min="7426" max="7426" width="16" style="50" customWidth="1"/>
    <col min="7427" max="7427" width="18" style="50" customWidth="1"/>
    <col min="7428" max="7428" width="22.42578125" style="50" customWidth="1"/>
    <col min="7429" max="7429" width="20.28515625" style="50" customWidth="1"/>
    <col min="7430" max="7431" width="18.7109375" style="50" customWidth="1"/>
    <col min="7432" max="7432" width="22.5703125" style="50" customWidth="1"/>
    <col min="7433" max="7434" width="21.140625" style="50" customWidth="1"/>
    <col min="7435" max="7435" width="13.42578125" style="50" customWidth="1"/>
    <col min="7436" max="7436" width="15.85546875" style="50" customWidth="1"/>
    <col min="7437" max="7437" width="17.7109375" style="50" customWidth="1"/>
    <col min="7438" max="7438" width="10.42578125" style="50" customWidth="1"/>
    <col min="7439" max="7677" width="9" style="50"/>
    <col min="7678" max="7678" width="9.5703125" style="50" customWidth="1"/>
    <col min="7679" max="7679" width="20.28515625" style="50" customWidth="1"/>
    <col min="7680" max="7680" width="18.42578125" style="50" customWidth="1"/>
    <col min="7681" max="7681" width="18.28515625" style="50" customWidth="1"/>
    <col min="7682" max="7682" width="16" style="50" customWidth="1"/>
    <col min="7683" max="7683" width="18" style="50" customWidth="1"/>
    <col min="7684" max="7684" width="22.42578125" style="50" customWidth="1"/>
    <col min="7685" max="7685" width="20.28515625" style="50" customWidth="1"/>
    <col min="7686" max="7687" width="18.7109375" style="50" customWidth="1"/>
    <col min="7688" max="7688" width="22.5703125" style="50" customWidth="1"/>
    <col min="7689" max="7690" width="21.140625" style="50" customWidth="1"/>
    <col min="7691" max="7691" width="13.42578125" style="50" customWidth="1"/>
    <col min="7692" max="7692" width="15.85546875" style="50" customWidth="1"/>
    <col min="7693" max="7693" width="17.7109375" style="50" customWidth="1"/>
    <col min="7694" max="7694" width="10.42578125" style="50" customWidth="1"/>
    <col min="7695" max="7933" width="9" style="50"/>
    <col min="7934" max="7934" width="9.5703125" style="50" customWidth="1"/>
    <col min="7935" max="7935" width="20.28515625" style="50" customWidth="1"/>
    <col min="7936" max="7936" width="18.42578125" style="50" customWidth="1"/>
    <col min="7937" max="7937" width="18.28515625" style="50" customWidth="1"/>
    <col min="7938" max="7938" width="16" style="50" customWidth="1"/>
    <col min="7939" max="7939" width="18" style="50" customWidth="1"/>
    <col min="7940" max="7940" width="22.42578125" style="50" customWidth="1"/>
    <col min="7941" max="7941" width="20.28515625" style="50" customWidth="1"/>
    <col min="7942" max="7943" width="18.7109375" style="50" customWidth="1"/>
    <col min="7944" max="7944" width="22.5703125" style="50" customWidth="1"/>
    <col min="7945" max="7946" width="21.140625" style="50" customWidth="1"/>
    <col min="7947" max="7947" width="13.42578125" style="50" customWidth="1"/>
    <col min="7948" max="7948" width="15.85546875" style="50" customWidth="1"/>
    <col min="7949" max="7949" width="17.7109375" style="50" customWidth="1"/>
    <col min="7950" max="7950" width="10.42578125" style="50" customWidth="1"/>
    <col min="7951" max="8189" width="9" style="50"/>
    <col min="8190" max="8190" width="9.5703125" style="50" customWidth="1"/>
    <col min="8191" max="8191" width="20.28515625" style="50" customWidth="1"/>
    <col min="8192" max="8192" width="18.42578125" style="50" customWidth="1"/>
    <col min="8193" max="8193" width="18.28515625" style="50" customWidth="1"/>
    <col min="8194" max="8194" width="16" style="50" customWidth="1"/>
    <col min="8195" max="8195" width="18" style="50" customWidth="1"/>
    <col min="8196" max="8196" width="22.42578125" style="50" customWidth="1"/>
    <col min="8197" max="8197" width="20.28515625" style="50" customWidth="1"/>
    <col min="8198" max="8199" width="18.7109375" style="50" customWidth="1"/>
    <col min="8200" max="8200" width="22.5703125" style="50" customWidth="1"/>
    <col min="8201" max="8202" width="21.140625" style="50" customWidth="1"/>
    <col min="8203" max="8203" width="13.42578125" style="50" customWidth="1"/>
    <col min="8204" max="8204" width="15.85546875" style="50" customWidth="1"/>
    <col min="8205" max="8205" width="17.7109375" style="50" customWidth="1"/>
    <col min="8206" max="8206" width="10.42578125" style="50" customWidth="1"/>
    <col min="8207" max="8445" width="9" style="50"/>
    <col min="8446" max="8446" width="9.5703125" style="50" customWidth="1"/>
    <col min="8447" max="8447" width="20.28515625" style="50" customWidth="1"/>
    <col min="8448" max="8448" width="18.42578125" style="50" customWidth="1"/>
    <col min="8449" max="8449" width="18.28515625" style="50" customWidth="1"/>
    <col min="8450" max="8450" width="16" style="50" customWidth="1"/>
    <col min="8451" max="8451" width="18" style="50" customWidth="1"/>
    <col min="8452" max="8452" width="22.42578125" style="50" customWidth="1"/>
    <col min="8453" max="8453" width="20.28515625" style="50" customWidth="1"/>
    <col min="8454" max="8455" width="18.7109375" style="50" customWidth="1"/>
    <col min="8456" max="8456" width="22.5703125" style="50" customWidth="1"/>
    <col min="8457" max="8458" width="21.140625" style="50" customWidth="1"/>
    <col min="8459" max="8459" width="13.42578125" style="50" customWidth="1"/>
    <col min="8460" max="8460" width="15.85546875" style="50" customWidth="1"/>
    <col min="8461" max="8461" width="17.7109375" style="50" customWidth="1"/>
    <col min="8462" max="8462" width="10.42578125" style="50" customWidth="1"/>
    <col min="8463" max="8701" width="9" style="50"/>
    <col min="8702" max="8702" width="9.5703125" style="50" customWidth="1"/>
    <col min="8703" max="8703" width="20.28515625" style="50" customWidth="1"/>
    <col min="8704" max="8704" width="18.42578125" style="50" customWidth="1"/>
    <col min="8705" max="8705" width="18.28515625" style="50" customWidth="1"/>
    <col min="8706" max="8706" width="16" style="50" customWidth="1"/>
    <col min="8707" max="8707" width="18" style="50" customWidth="1"/>
    <col min="8708" max="8708" width="22.42578125" style="50" customWidth="1"/>
    <col min="8709" max="8709" width="20.28515625" style="50" customWidth="1"/>
    <col min="8710" max="8711" width="18.7109375" style="50" customWidth="1"/>
    <col min="8712" max="8712" width="22.5703125" style="50" customWidth="1"/>
    <col min="8713" max="8714" width="21.140625" style="50" customWidth="1"/>
    <col min="8715" max="8715" width="13.42578125" style="50" customWidth="1"/>
    <col min="8716" max="8716" width="15.85546875" style="50" customWidth="1"/>
    <col min="8717" max="8717" width="17.7109375" style="50" customWidth="1"/>
    <col min="8718" max="8718" width="10.42578125" style="50" customWidth="1"/>
    <col min="8719" max="8957" width="9" style="50"/>
    <col min="8958" max="8958" width="9.5703125" style="50" customWidth="1"/>
    <col min="8959" max="8959" width="20.28515625" style="50" customWidth="1"/>
    <col min="8960" max="8960" width="18.42578125" style="50" customWidth="1"/>
    <col min="8961" max="8961" width="18.28515625" style="50" customWidth="1"/>
    <col min="8962" max="8962" width="16" style="50" customWidth="1"/>
    <col min="8963" max="8963" width="18" style="50" customWidth="1"/>
    <col min="8964" max="8964" width="22.42578125" style="50" customWidth="1"/>
    <col min="8965" max="8965" width="20.28515625" style="50" customWidth="1"/>
    <col min="8966" max="8967" width="18.7109375" style="50" customWidth="1"/>
    <col min="8968" max="8968" width="22.5703125" style="50" customWidth="1"/>
    <col min="8969" max="8970" width="21.140625" style="50" customWidth="1"/>
    <col min="8971" max="8971" width="13.42578125" style="50" customWidth="1"/>
    <col min="8972" max="8972" width="15.85546875" style="50" customWidth="1"/>
    <col min="8973" max="8973" width="17.7109375" style="50" customWidth="1"/>
    <col min="8974" max="8974" width="10.42578125" style="50" customWidth="1"/>
    <col min="8975" max="9213" width="9" style="50"/>
    <col min="9214" max="9214" width="9.5703125" style="50" customWidth="1"/>
    <col min="9215" max="9215" width="20.28515625" style="50" customWidth="1"/>
    <col min="9216" max="9216" width="18.42578125" style="50" customWidth="1"/>
    <col min="9217" max="9217" width="18.28515625" style="50" customWidth="1"/>
    <col min="9218" max="9218" width="16" style="50" customWidth="1"/>
    <col min="9219" max="9219" width="18" style="50" customWidth="1"/>
    <col min="9220" max="9220" width="22.42578125" style="50" customWidth="1"/>
    <col min="9221" max="9221" width="20.28515625" style="50" customWidth="1"/>
    <col min="9222" max="9223" width="18.7109375" style="50" customWidth="1"/>
    <col min="9224" max="9224" width="22.5703125" style="50" customWidth="1"/>
    <col min="9225" max="9226" width="21.140625" style="50" customWidth="1"/>
    <col min="9227" max="9227" width="13.42578125" style="50" customWidth="1"/>
    <col min="9228" max="9228" width="15.85546875" style="50" customWidth="1"/>
    <col min="9229" max="9229" width="17.7109375" style="50" customWidth="1"/>
    <col min="9230" max="9230" width="10.42578125" style="50" customWidth="1"/>
    <col min="9231" max="9469" width="9" style="50"/>
    <col min="9470" max="9470" width="9.5703125" style="50" customWidth="1"/>
    <col min="9471" max="9471" width="20.28515625" style="50" customWidth="1"/>
    <col min="9472" max="9472" width="18.42578125" style="50" customWidth="1"/>
    <col min="9473" max="9473" width="18.28515625" style="50" customWidth="1"/>
    <col min="9474" max="9474" width="16" style="50" customWidth="1"/>
    <col min="9475" max="9475" width="18" style="50" customWidth="1"/>
    <col min="9476" max="9476" width="22.42578125" style="50" customWidth="1"/>
    <col min="9477" max="9477" width="20.28515625" style="50" customWidth="1"/>
    <col min="9478" max="9479" width="18.7109375" style="50" customWidth="1"/>
    <col min="9480" max="9480" width="22.5703125" style="50" customWidth="1"/>
    <col min="9481" max="9482" width="21.140625" style="50" customWidth="1"/>
    <col min="9483" max="9483" width="13.42578125" style="50" customWidth="1"/>
    <col min="9484" max="9484" width="15.85546875" style="50" customWidth="1"/>
    <col min="9485" max="9485" width="17.7109375" style="50" customWidth="1"/>
    <col min="9486" max="9486" width="10.42578125" style="50" customWidth="1"/>
    <col min="9487" max="9725" width="9" style="50"/>
    <col min="9726" max="9726" width="9.5703125" style="50" customWidth="1"/>
    <col min="9727" max="9727" width="20.28515625" style="50" customWidth="1"/>
    <col min="9728" max="9728" width="18.42578125" style="50" customWidth="1"/>
    <col min="9729" max="9729" width="18.28515625" style="50" customWidth="1"/>
    <col min="9730" max="9730" width="16" style="50" customWidth="1"/>
    <col min="9731" max="9731" width="18" style="50" customWidth="1"/>
    <col min="9732" max="9732" width="22.42578125" style="50" customWidth="1"/>
    <col min="9733" max="9733" width="20.28515625" style="50" customWidth="1"/>
    <col min="9734" max="9735" width="18.7109375" style="50" customWidth="1"/>
    <col min="9736" max="9736" width="22.5703125" style="50" customWidth="1"/>
    <col min="9737" max="9738" width="21.140625" style="50" customWidth="1"/>
    <col min="9739" max="9739" width="13.42578125" style="50" customWidth="1"/>
    <col min="9740" max="9740" width="15.85546875" style="50" customWidth="1"/>
    <col min="9741" max="9741" width="17.7109375" style="50" customWidth="1"/>
    <col min="9742" max="9742" width="10.42578125" style="50" customWidth="1"/>
    <col min="9743" max="9981" width="9" style="50"/>
    <col min="9982" max="9982" width="9.5703125" style="50" customWidth="1"/>
    <col min="9983" max="9983" width="20.28515625" style="50" customWidth="1"/>
    <col min="9984" max="9984" width="18.42578125" style="50" customWidth="1"/>
    <col min="9985" max="9985" width="18.28515625" style="50" customWidth="1"/>
    <col min="9986" max="9986" width="16" style="50" customWidth="1"/>
    <col min="9987" max="9987" width="18" style="50" customWidth="1"/>
    <col min="9988" max="9988" width="22.42578125" style="50" customWidth="1"/>
    <col min="9989" max="9989" width="20.28515625" style="50" customWidth="1"/>
    <col min="9990" max="9991" width="18.7109375" style="50" customWidth="1"/>
    <col min="9992" max="9992" width="22.5703125" style="50" customWidth="1"/>
    <col min="9993" max="9994" width="21.140625" style="50" customWidth="1"/>
    <col min="9995" max="9995" width="13.42578125" style="50" customWidth="1"/>
    <col min="9996" max="9996" width="15.85546875" style="50" customWidth="1"/>
    <col min="9997" max="9997" width="17.7109375" style="50" customWidth="1"/>
    <col min="9998" max="9998" width="10.42578125" style="50" customWidth="1"/>
    <col min="9999" max="10237" width="9" style="50"/>
    <col min="10238" max="10238" width="9.5703125" style="50" customWidth="1"/>
    <col min="10239" max="10239" width="20.28515625" style="50" customWidth="1"/>
    <col min="10240" max="10240" width="18.42578125" style="50" customWidth="1"/>
    <col min="10241" max="10241" width="18.28515625" style="50" customWidth="1"/>
    <col min="10242" max="10242" width="16" style="50" customWidth="1"/>
    <col min="10243" max="10243" width="18" style="50" customWidth="1"/>
    <col min="10244" max="10244" width="22.42578125" style="50" customWidth="1"/>
    <col min="10245" max="10245" width="20.28515625" style="50" customWidth="1"/>
    <col min="10246" max="10247" width="18.7109375" style="50" customWidth="1"/>
    <col min="10248" max="10248" width="22.5703125" style="50" customWidth="1"/>
    <col min="10249" max="10250" width="21.140625" style="50" customWidth="1"/>
    <col min="10251" max="10251" width="13.42578125" style="50" customWidth="1"/>
    <col min="10252" max="10252" width="15.85546875" style="50" customWidth="1"/>
    <col min="10253" max="10253" width="17.7109375" style="50" customWidth="1"/>
    <col min="10254" max="10254" width="10.42578125" style="50" customWidth="1"/>
    <col min="10255" max="10493" width="9" style="50"/>
    <col min="10494" max="10494" width="9.5703125" style="50" customWidth="1"/>
    <col min="10495" max="10495" width="20.28515625" style="50" customWidth="1"/>
    <col min="10496" max="10496" width="18.42578125" style="50" customWidth="1"/>
    <col min="10497" max="10497" width="18.28515625" style="50" customWidth="1"/>
    <col min="10498" max="10498" width="16" style="50" customWidth="1"/>
    <col min="10499" max="10499" width="18" style="50" customWidth="1"/>
    <col min="10500" max="10500" width="22.42578125" style="50" customWidth="1"/>
    <col min="10501" max="10501" width="20.28515625" style="50" customWidth="1"/>
    <col min="10502" max="10503" width="18.7109375" style="50" customWidth="1"/>
    <col min="10504" max="10504" width="22.5703125" style="50" customWidth="1"/>
    <col min="10505" max="10506" width="21.140625" style="50" customWidth="1"/>
    <col min="10507" max="10507" width="13.42578125" style="50" customWidth="1"/>
    <col min="10508" max="10508" width="15.85546875" style="50" customWidth="1"/>
    <col min="10509" max="10509" width="17.7109375" style="50" customWidth="1"/>
    <col min="10510" max="10510" width="10.42578125" style="50" customWidth="1"/>
    <col min="10511" max="10749" width="9" style="50"/>
    <col min="10750" max="10750" width="9.5703125" style="50" customWidth="1"/>
    <col min="10751" max="10751" width="20.28515625" style="50" customWidth="1"/>
    <col min="10752" max="10752" width="18.42578125" style="50" customWidth="1"/>
    <col min="10753" max="10753" width="18.28515625" style="50" customWidth="1"/>
    <col min="10754" max="10754" width="16" style="50" customWidth="1"/>
    <col min="10755" max="10755" width="18" style="50" customWidth="1"/>
    <col min="10756" max="10756" width="22.42578125" style="50" customWidth="1"/>
    <col min="10757" max="10757" width="20.28515625" style="50" customWidth="1"/>
    <col min="10758" max="10759" width="18.7109375" style="50" customWidth="1"/>
    <col min="10760" max="10760" width="22.5703125" style="50" customWidth="1"/>
    <col min="10761" max="10762" width="21.140625" style="50" customWidth="1"/>
    <col min="10763" max="10763" width="13.42578125" style="50" customWidth="1"/>
    <col min="10764" max="10764" width="15.85546875" style="50" customWidth="1"/>
    <col min="10765" max="10765" width="17.7109375" style="50" customWidth="1"/>
    <col min="10766" max="10766" width="10.42578125" style="50" customWidth="1"/>
    <col min="10767" max="11005" width="9" style="50"/>
    <col min="11006" max="11006" width="9.5703125" style="50" customWidth="1"/>
    <col min="11007" max="11007" width="20.28515625" style="50" customWidth="1"/>
    <col min="11008" max="11008" width="18.42578125" style="50" customWidth="1"/>
    <col min="11009" max="11009" width="18.28515625" style="50" customWidth="1"/>
    <col min="11010" max="11010" width="16" style="50" customWidth="1"/>
    <col min="11011" max="11011" width="18" style="50" customWidth="1"/>
    <col min="11012" max="11012" width="22.42578125" style="50" customWidth="1"/>
    <col min="11013" max="11013" width="20.28515625" style="50" customWidth="1"/>
    <col min="11014" max="11015" width="18.7109375" style="50" customWidth="1"/>
    <col min="11016" max="11016" width="22.5703125" style="50" customWidth="1"/>
    <col min="11017" max="11018" width="21.140625" style="50" customWidth="1"/>
    <col min="11019" max="11019" width="13.42578125" style="50" customWidth="1"/>
    <col min="11020" max="11020" width="15.85546875" style="50" customWidth="1"/>
    <col min="11021" max="11021" width="17.7109375" style="50" customWidth="1"/>
    <col min="11022" max="11022" width="10.42578125" style="50" customWidth="1"/>
    <col min="11023" max="11261" width="9" style="50"/>
    <col min="11262" max="11262" width="9.5703125" style="50" customWidth="1"/>
    <col min="11263" max="11263" width="20.28515625" style="50" customWidth="1"/>
    <col min="11264" max="11264" width="18.42578125" style="50" customWidth="1"/>
    <col min="11265" max="11265" width="18.28515625" style="50" customWidth="1"/>
    <col min="11266" max="11266" width="16" style="50" customWidth="1"/>
    <col min="11267" max="11267" width="18" style="50" customWidth="1"/>
    <col min="11268" max="11268" width="22.42578125" style="50" customWidth="1"/>
    <col min="11269" max="11269" width="20.28515625" style="50" customWidth="1"/>
    <col min="11270" max="11271" width="18.7109375" style="50" customWidth="1"/>
    <col min="11272" max="11272" width="22.5703125" style="50" customWidth="1"/>
    <col min="11273" max="11274" width="21.140625" style="50" customWidth="1"/>
    <col min="11275" max="11275" width="13.42578125" style="50" customWidth="1"/>
    <col min="11276" max="11276" width="15.85546875" style="50" customWidth="1"/>
    <col min="11277" max="11277" width="17.7109375" style="50" customWidth="1"/>
    <col min="11278" max="11278" width="10.42578125" style="50" customWidth="1"/>
    <col min="11279" max="11517" width="9" style="50"/>
    <col min="11518" max="11518" width="9.5703125" style="50" customWidth="1"/>
    <col min="11519" max="11519" width="20.28515625" style="50" customWidth="1"/>
    <col min="11520" max="11520" width="18.42578125" style="50" customWidth="1"/>
    <col min="11521" max="11521" width="18.28515625" style="50" customWidth="1"/>
    <col min="11522" max="11522" width="16" style="50" customWidth="1"/>
    <col min="11523" max="11523" width="18" style="50" customWidth="1"/>
    <col min="11524" max="11524" width="22.42578125" style="50" customWidth="1"/>
    <col min="11525" max="11525" width="20.28515625" style="50" customWidth="1"/>
    <col min="11526" max="11527" width="18.7109375" style="50" customWidth="1"/>
    <col min="11528" max="11528" width="22.5703125" style="50" customWidth="1"/>
    <col min="11529" max="11530" width="21.140625" style="50" customWidth="1"/>
    <col min="11531" max="11531" width="13.42578125" style="50" customWidth="1"/>
    <col min="11532" max="11532" width="15.85546875" style="50" customWidth="1"/>
    <col min="11533" max="11533" width="17.7109375" style="50" customWidth="1"/>
    <col min="11534" max="11534" width="10.42578125" style="50" customWidth="1"/>
    <col min="11535" max="11773" width="9" style="50"/>
    <col min="11774" max="11774" width="9.5703125" style="50" customWidth="1"/>
    <col min="11775" max="11775" width="20.28515625" style="50" customWidth="1"/>
    <col min="11776" max="11776" width="18.42578125" style="50" customWidth="1"/>
    <col min="11777" max="11777" width="18.28515625" style="50" customWidth="1"/>
    <col min="11778" max="11778" width="16" style="50" customWidth="1"/>
    <col min="11779" max="11779" width="18" style="50" customWidth="1"/>
    <col min="11780" max="11780" width="22.42578125" style="50" customWidth="1"/>
    <col min="11781" max="11781" width="20.28515625" style="50" customWidth="1"/>
    <col min="11782" max="11783" width="18.7109375" style="50" customWidth="1"/>
    <col min="11784" max="11784" width="22.5703125" style="50" customWidth="1"/>
    <col min="11785" max="11786" width="21.140625" style="50" customWidth="1"/>
    <col min="11787" max="11787" width="13.42578125" style="50" customWidth="1"/>
    <col min="11788" max="11788" width="15.85546875" style="50" customWidth="1"/>
    <col min="11789" max="11789" width="17.7109375" style="50" customWidth="1"/>
    <col min="11790" max="11790" width="10.42578125" style="50" customWidth="1"/>
    <col min="11791" max="12029" width="9" style="50"/>
    <col min="12030" max="12030" width="9.5703125" style="50" customWidth="1"/>
    <col min="12031" max="12031" width="20.28515625" style="50" customWidth="1"/>
    <col min="12032" max="12032" width="18.42578125" style="50" customWidth="1"/>
    <col min="12033" max="12033" width="18.28515625" style="50" customWidth="1"/>
    <col min="12034" max="12034" width="16" style="50" customWidth="1"/>
    <col min="12035" max="12035" width="18" style="50" customWidth="1"/>
    <col min="12036" max="12036" width="22.42578125" style="50" customWidth="1"/>
    <col min="12037" max="12037" width="20.28515625" style="50" customWidth="1"/>
    <col min="12038" max="12039" width="18.7109375" style="50" customWidth="1"/>
    <col min="12040" max="12040" width="22.5703125" style="50" customWidth="1"/>
    <col min="12041" max="12042" width="21.140625" style="50" customWidth="1"/>
    <col min="12043" max="12043" width="13.42578125" style="50" customWidth="1"/>
    <col min="12044" max="12044" width="15.85546875" style="50" customWidth="1"/>
    <col min="12045" max="12045" width="17.7109375" style="50" customWidth="1"/>
    <col min="12046" max="12046" width="10.42578125" style="50" customWidth="1"/>
    <col min="12047" max="12285" width="9" style="50"/>
    <col min="12286" max="12286" width="9.5703125" style="50" customWidth="1"/>
    <col min="12287" max="12287" width="20.28515625" style="50" customWidth="1"/>
    <col min="12288" max="12288" width="18.42578125" style="50" customWidth="1"/>
    <col min="12289" max="12289" width="18.28515625" style="50" customWidth="1"/>
    <col min="12290" max="12290" width="16" style="50" customWidth="1"/>
    <col min="12291" max="12291" width="18" style="50" customWidth="1"/>
    <col min="12292" max="12292" width="22.42578125" style="50" customWidth="1"/>
    <col min="12293" max="12293" width="20.28515625" style="50" customWidth="1"/>
    <col min="12294" max="12295" width="18.7109375" style="50" customWidth="1"/>
    <col min="12296" max="12296" width="22.5703125" style="50" customWidth="1"/>
    <col min="12297" max="12298" width="21.140625" style="50" customWidth="1"/>
    <col min="12299" max="12299" width="13.42578125" style="50" customWidth="1"/>
    <col min="12300" max="12300" width="15.85546875" style="50" customWidth="1"/>
    <col min="12301" max="12301" width="17.7109375" style="50" customWidth="1"/>
    <col min="12302" max="12302" width="10.42578125" style="50" customWidth="1"/>
    <col min="12303" max="12541" width="9" style="50"/>
    <col min="12542" max="12542" width="9.5703125" style="50" customWidth="1"/>
    <col min="12543" max="12543" width="20.28515625" style="50" customWidth="1"/>
    <col min="12544" max="12544" width="18.42578125" style="50" customWidth="1"/>
    <col min="12545" max="12545" width="18.28515625" style="50" customWidth="1"/>
    <col min="12546" max="12546" width="16" style="50" customWidth="1"/>
    <col min="12547" max="12547" width="18" style="50" customWidth="1"/>
    <col min="12548" max="12548" width="22.42578125" style="50" customWidth="1"/>
    <col min="12549" max="12549" width="20.28515625" style="50" customWidth="1"/>
    <col min="12550" max="12551" width="18.7109375" style="50" customWidth="1"/>
    <col min="12552" max="12552" width="22.5703125" style="50" customWidth="1"/>
    <col min="12553" max="12554" width="21.140625" style="50" customWidth="1"/>
    <col min="12555" max="12555" width="13.42578125" style="50" customWidth="1"/>
    <col min="12556" max="12556" width="15.85546875" style="50" customWidth="1"/>
    <col min="12557" max="12557" width="17.7109375" style="50" customWidth="1"/>
    <col min="12558" max="12558" width="10.42578125" style="50" customWidth="1"/>
    <col min="12559" max="12797" width="9" style="50"/>
    <col min="12798" max="12798" width="9.5703125" style="50" customWidth="1"/>
    <col min="12799" max="12799" width="20.28515625" style="50" customWidth="1"/>
    <col min="12800" max="12800" width="18.42578125" style="50" customWidth="1"/>
    <col min="12801" max="12801" width="18.28515625" style="50" customWidth="1"/>
    <col min="12802" max="12802" width="16" style="50" customWidth="1"/>
    <col min="12803" max="12803" width="18" style="50" customWidth="1"/>
    <col min="12804" max="12804" width="22.42578125" style="50" customWidth="1"/>
    <col min="12805" max="12805" width="20.28515625" style="50" customWidth="1"/>
    <col min="12806" max="12807" width="18.7109375" style="50" customWidth="1"/>
    <col min="12808" max="12808" width="22.5703125" style="50" customWidth="1"/>
    <col min="12809" max="12810" width="21.140625" style="50" customWidth="1"/>
    <col min="12811" max="12811" width="13.42578125" style="50" customWidth="1"/>
    <col min="12812" max="12812" width="15.85546875" style="50" customWidth="1"/>
    <col min="12813" max="12813" width="17.7109375" style="50" customWidth="1"/>
    <col min="12814" max="12814" width="10.42578125" style="50" customWidth="1"/>
    <col min="12815" max="13053" width="9" style="50"/>
    <col min="13054" max="13054" width="9.5703125" style="50" customWidth="1"/>
    <col min="13055" max="13055" width="20.28515625" style="50" customWidth="1"/>
    <col min="13056" max="13056" width="18.42578125" style="50" customWidth="1"/>
    <col min="13057" max="13057" width="18.28515625" style="50" customWidth="1"/>
    <col min="13058" max="13058" width="16" style="50" customWidth="1"/>
    <col min="13059" max="13059" width="18" style="50" customWidth="1"/>
    <col min="13060" max="13060" width="22.42578125" style="50" customWidth="1"/>
    <col min="13061" max="13061" width="20.28515625" style="50" customWidth="1"/>
    <col min="13062" max="13063" width="18.7109375" style="50" customWidth="1"/>
    <col min="13064" max="13064" width="22.5703125" style="50" customWidth="1"/>
    <col min="13065" max="13066" width="21.140625" style="50" customWidth="1"/>
    <col min="13067" max="13067" width="13.42578125" style="50" customWidth="1"/>
    <col min="13068" max="13068" width="15.85546875" style="50" customWidth="1"/>
    <col min="13069" max="13069" width="17.7109375" style="50" customWidth="1"/>
    <col min="13070" max="13070" width="10.42578125" style="50" customWidth="1"/>
    <col min="13071" max="13309" width="9" style="50"/>
    <col min="13310" max="13310" width="9.5703125" style="50" customWidth="1"/>
    <col min="13311" max="13311" width="20.28515625" style="50" customWidth="1"/>
    <col min="13312" max="13312" width="18.42578125" style="50" customWidth="1"/>
    <col min="13313" max="13313" width="18.28515625" style="50" customWidth="1"/>
    <col min="13314" max="13314" width="16" style="50" customWidth="1"/>
    <col min="13315" max="13315" width="18" style="50" customWidth="1"/>
    <col min="13316" max="13316" width="22.42578125" style="50" customWidth="1"/>
    <col min="13317" max="13317" width="20.28515625" style="50" customWidth="1"/>
    <col min="13318" max="13319" width="18.7109375" style="50" customWidth="1"/>
    <col min="13320" max="13320" width="22.5703125" style="50" customWidth="1"/>
    <col min="13321" max="13322" width="21.140625" style="50" customWidth="1"/>
    <col min="13323" max="13323" width="13.42578125" style="50" customWidth="1"/>
    <col min="13324" max="13324" width="15.85546875" style="50" customWidth="1"/>
    <col min="13325" max="13325" width="17.7109375" style="50" customWidth="1"/>
    <col min="13326" max="13326" width="10.42578125" style="50" customWidth="1"/>
    <col min="13327" max="13565" width="9" style="50"/>
    <col min="13566" max="13566" width="9.5703125" style="50" customWidth="1"/>
    <col min="13567" max="13567" width="20.28515625" style="50" customWidth="1"/>
    <col min="13568" max="13568" width="18.42578125" style="50" customWidth="1"/>
    <col min="13569" max="13569" width="18.28515625" style="50" customWidth="1"/>
    <col min="13570" max="13570" width="16" style="50" customWidth="1"/>
    <col min="13571" max="13571" width="18" style="50" customWidth="1"/>
    <col min="13572" max="13572" width="22.42578125" style="50" customWidth="1"/>
    <col min="13573" max="13573" width="20.28515625" style="50" customWidth="1"/>
    <col min="13574" max="13575" width="18.7109375" style="50" customWidth="1"/>
    <col min="13576" max="13576" width="22.5703125" style="50" customWidth="1"/>
    <col min="13577" max="13578" width="21.140625" style="50" customWidth="1"/>
    <col min="13579" max="13579" width="13.42578125" style="50" customWidth="1"/>
    <col min="13580" max="13580" width="15.85546875" style="50" customWidth="1"/>
    <col min="13581" max="13581" width="17.7109375" style="50" customWidth="1"/>
    <col min="13582" max="13582" width="10.42578125" style="50" customWidth="1"/>
    <col min="13583" max="13821" width="9" style="50"/>
    <col min="13822" max="13822" width="9.5703125" style="50" customWidth="1"/>
    <col min="13823" max="13823" width="20.28515625" style="50" customWidth="1"/>
    <col min="13824" max="13824" width="18.42578125" style="50" customWidth="1"/>
    <col min="13825" max="13825" width="18.28515625" style="50" customWidth="1"/>
    <col min="13826" max="13826" width="16" style="50" customWidth="1"/>
    <col min="13827" max="13827" width="18" style="50" customWidth="1"/>
    <col min="13828" max="13828" width="22.42578125" style="50" customWidth="1"/>
    <col min="13829" max="13829" width="20.28515625" style="50" customWidth="1"/>
    <col min="13830" max="13831" width="18.7109375" style="50" customWidth="1"/>
    <col min="13832" max="13832" width="22.5703125" style="50" customWidth="1"/>
    <col min="13833" max="13834" width="21.140625" style="50" customWidth="1"/>
    <col min="13835" max="13835" width="13.42578125" style="50" customWidth="1"/>
    <col min="13836" max="13836" width="15.85546875" style="50" customWidth="1"/>
    <col min="13837" max="13837" width="17.7109375" style="50" customWidth="1"/>
    <col min="13838" max="13838" width="10.42578125" style="50" customWidth="1"/>
    <col min="13839" max="14077" width="9" style="50"/>
    <col min="14078" max="14078" width="9.5703125" style="50" customWidth="1"/>
    <col min="14079" max="14079" width="20.28515625" style="50" customWidth="1"/>
    <col min="14080" max="14080" width="18.42578125" style="50" customWidth="1"/>
    <col min="14081" max="14081" width="18.28515625" style="50" customWidth="1"/>
    <col min="14082" max="14082" width="16" style="50" customWidth="1"/>
    <col min="14083" max="14083" width="18" style="50" customWidth="1"/>
    <col min="14084" max="14084" width="22.42578125" style="50" customWidth="1"/>
    <col min="14085" max="14085" width="20.28515625" style="50" customWidth="1"/>
    <col min="14086" max="14087" width="18.7109375" style="50" customWidth="1"/>
    <col min="14088" max="14088" width="22.5703125" style="50" customWidth="1"/>
    <col min="14089" max="14090" width="21.140625" style="50" customWidth="1"/>
    <col min="14091" max="14091" width="13.42578125" style="50" customWidth="1"/>
    <col min="14092" max="14092" width="15.85546875" style="50" customWidth="1"/>
    <col min="14093" max="14093" width="17.7109375" style="50" customWidth="1"/>
    <col min="14094" max="14094" width="10.42578125" style="50" customWidth="1"/>
    <col min="14095" max="14333" width="9" style="50"/>
    <col min="14334" max="14334" width="9.5703125" style="50" customWidth="1"/>
    <col min="14335" max="14335" width="20.28515625" style="50" customWidth="1"/>
    <col min="14336" max="14336" width="18.42578125" style="50" customWidth="1"/>
    <col min="14337" max="14337" width="18.28515625" style="50" customWidth="1"/>
    <col min="14338" max="14338" width="16" style="50" customWidth="1"/>
    <col min="14339" max="14339" width="18" style="50" customWidth="1"/>
    <col min="14340" max="14340" width="22.42578125" style="50" customWidth="1"/>
    <col min="14341" max="14341" width="20.28515625" style="50" customWidth="1"/>
    <col min="14342" max="14343" width="18.7109375" style="50" customWidth="1"/>
    <col min="14344" max="14344" width="22.5703125" style="50" customWidth="1"/>
    <col min="14345" max="14346" width="21.140625" style="50" customWidth="1"/>
    <col min="14347" max="14347" width="13.42578125" style="50" customWidth="1"/>
    <col min="14348" max="14348" width="15.85546875" style="50" customWidth="1"/>
    <col min="14349" max="14349" width="17.7109375" style="50" customWidth="1"/>
    <col min="14350" max="14350" width="10.42578125" style="50" customWidth="1"/>
    <col min="14351" max="14589" width="9" style="50"/>
    <col min="14590" max="14590" width="9.5703125" style="50" customWidth="1"/>
    <col min="14591" max="14591" width="20.28515625" style="50" customWidth="1"/>
    <col min="14592" max="14592" width="18.42578125" style="50" customWidth="1"/>
    <col min="14593" max="14593" width="18.28515625" style="50" customWidth="1"/>
    <col min="14594" max="14594" width="16" style="50" customWidth="1"/>
    <col min="14595" max="14595" width="18" style="50" customWidth="1"/>
    <col min="14596" max="14596" width="22.42578125" style="50" customWidth="1"/>
    <col min="14597" max="14597" width="20.28515625" style="50" customWidth="1"/>
    <col min="14598" max="14599" width="18.7109375" style="50" customWidth="1"/>
    <col min="14600" max="14600" width="22.5703125" style="50" customWidth="1"/>
    <col min="14601" max="14602" width="21.140625" style="50" customWidth="1"/>
    <col min="14603" max="14603" width="13.42578125" style="50" customWidth="1"/>
    <col min="14604" max="14604" width="15.85546875" style="50" customWidth="1"/>
    <col min="14605" max="14605" width="17.7109375" style="50" customWidth="1"/>
    <col min="14606" max="14606" width="10.42578125" style="50" customWidth="1"/>
    <col min="14607" max="14845" width="9" style="50"/>
    <col min="14846" max="14846" width="9.5703125" style="50" customWidth="1"/>
    <col min="14847" max="14847" width="20.28515625" style="50" customWidth="1"/>
    <col min="14848" max="14848" width="18.42578125" style="50" customWidth="1"/>
    <col min="14849" max="14849" width="18.28515625" style="50" customWidth="1"/>
    <col min="14850" max="14850" width="16" style="50" customWidth="1"/>
    <col min="14851" max="14851" width="18" style="50" customWidth="1"/>
    <col min="14852" max="14852" width="22.42578125" style="50" customWidth="1"/>
    <col min="14853" max="14853" width="20.28515625" style="50" customWidth="1"/>
    <col min="14854" max="14855" width="18.7109375" style="50" customWidth="1"/>
    <col min="14856" max="14856" width="22.5703125" style="50" customWidth="1"/>
    <col min="14857" max="14858" width="21.140625" style="50" customWidth="1"/>
    <col min="14859" max="14859" width="13.42578125" style="50" customWidth="1"/>
    <col min="14860" max="14860" width="15.85546875" style="50" customWidth="1"/>
    <col min="14861" max="14861" width="17.7109375" style="50" customWidth="1"/>
    <col min="14862" max="14862" width="10.42578125" style="50" customWidth="1"/>
    <col min="14863" max="15101" width="9" style="50"/>
    <col min="15102" max="15102" width="9.5703125" style="50" customWidth="1"/>
    <col min="15103" max="15103" width="20.28515625" style="50" customWidth="1"/>
    <col min="15104" max="15104" width="18.42578125" style="50" customWidth="1"/>
    <col min="15105" max="15105" width="18.28515625" style="50" customWidth="1"/>
    <col min="15106" max="15106" width="16" style="50" customWidth="1"/>
    <col min="15107" max="15107" width="18" style="50" customWidth="1"/>
    <col min="15108" max="15108" width="22.42578125" style="50" customWidth="1"/>
    <col min="15109" max="15109" width="20.28515625" style="50" customWidth="1"/>
    <col min="15110" max="15111" width="18.7109375" style="50" customWidth="1"/>
    <col min="15112" max="15112" width="22.5703125" style="50" customWidth="1"/>
    <col min="15113" max="15114" width="21.140625" style="50" customWidth="1"/>
    <col min="15115" max="15115" width="13.42578125" style="50" customWidth="1"/>
    <col min="15116" max="15116" width="15.85546875" style="50" customWidth="1"/>
    <col min="15117" max="15117" width="17.7109375" style="50" customWidth="1"/>
    <col min="15118" max="15118" width="10.42578125" style="50" customWidth="1"/>
    <col min="15119" max="15357" width="9" style="50"/>
    <col min="15358" max="15358" width="9.5703125" style="50" customWidth="1"/>
    <col min="15359" max="15359" width="20.28515625" style="50" customWidth="1"/>
    <col min="15360" max="15360" width="18.42578125" style="50" customWidth="1"/>
    <col min="15361" max="15361" width="18.28515625" style="50" customWidth="1"/>
    <col min="15362" max="15362" width="16" style="50" customWidth="1"/>
    <col min="15363" max="15363" width="18" style="50" customWidth="1"/>
    <col min="15364" max="15364" width="22.42578125" style="50" customWidth="1"/>
    <col min="15365" max="15365" width="20.28515625" style="50" customWidth="1"/>
    <col min="15366" max="15367" width="18.7109375" style="50" customWidth="1"/>
    <col min="15368" max="15368" width="22.5703125" style="50" customWidth="1"/>
    <col min="15369" max="15370" width="21.140625" style="50" customWidth="1"/>
    <col min="15371" max="15371" width="13.42578125" style="50" customWidth="1"/>
    <col min="15372" max="15372" width="15.85546875" style="50" customWidth="1"/>
    <col min="15373" max="15373" width="17.7109375" style="50" customWidth="1"/>
    <col min="15374" max="15374" width="10.42578125" style="50" customWidth="1"/>
    <col min="15375" max="15613" width="9" style="50"/>
    <col min="15614" max="15614" width="9.5703125" style="50" customWidth="1"/>
    <col min="15615" max="15615" width="20.28515625" style="50" customWidth="1"/>
    <col min="15616" max="15616" width="18.42578125" style="50" customWidth="1"/>
    <col min="15617" max="15617" width="18.28515625" style="50" customWidth="1"/>
    <col min="15618" max="15618" width="16" style="50" customWidth="1"/>
    <col min="15619" max="15619" width="18" style="50" customWidth="1"/>
    <col min="15620" max="15620" width="22.42578125" style="50" customWidth="1"/>
    <col min="15621" max="15621" width="20.28515625" style="50" customWidth="1"/>
    <col min="15622" max="15623" width="18.7109375" style="50" customWidth="1"/>
    <col min="15624" max="15624" width="22.5703125" style="50" customWidth="1"/>
    <col min="15625" max="15626" width="21.140625" style="50" customWidth="1"/>
    <col min="15627" max="15627" width="13.42578125" style="50" customWidth="1"/>
    <col min="15628" max="15628" width="15.85546875" style="50" customWidth="1"/>
    <col min="15629" max="15629" width="17.7109375" style="50" customWidth="1"/>
    <col min="15630" max="15630" width="10.42578125" style="50" customWidth="1"/>
    <col min="15631" max="15869" width="9" style="50"/>
    <col min="15870" max="15870" width="9.5703125" style="50" customWidth="1"/>
    <col min="15871" max="15871" width="20.28515625" style="50" customWidth="1"/>
    <col min="15872" max="15872" width="18.42578125" style="50" customWidth="1"/>
    <col min="15873" max="15873" width="18.28515625" style="50" customWidth="1"/>
    <col min="15874" max="15874" width="16" style="50" customWidth="1"/>
    <col min="15875" max="15875" width="18" style="50" customWidth="1"/>
    <col min="15876" max="15876" width="22.42578125" style="50" customWidth="1"/>
    <col min="15877" max="15877" width="20.28515625" style="50" customWidth="1"/>
    <col min="15878" max="15879" width="18.7109375" style="50" customWidth="1"/>
    <col min="15880" max="15880" width="22.5703125" style="50" customWidth="1"/>
    <col min="15881" max="15882" width="21.140625" style="50" customWidth="1"/>
    <col min="15883" max="15883" width="13.42578125" style="50" customWidth="1"/>
    <col min="15884" max="15884" width="15.85546875" style="50" customWidth="1"/>
    <col min="15885" max="15885" width="17.7109375" style="50" customWidth="1"/>
    <col min="15886" max="15886" width="10.42578125" style="50" customWidth="1"/>
    <col min="15887" max="16125" width="9" style="50"/>
    <col min="16126" max="16126" width="9.5703125" style="50" customWidth="1"/>
    <col min="16127" max="16127" width="20.28515625" style="50" customWidth="1"/>
    <col min="16128" max="16128" width="18.42578125" style="50" customWidth="1"/>
    <col min="16129" max="16129" width="18.28515625" style="50" customWidth="1"/>
    <col min="16130" max="16130" width="16" style="50" customWidth="1"/>
    <col min="16131" max="16131" width="18" style="50" customWidth="1"/>
    <col min="16132" max="16132" width="22.42578125" style="50" customWidth="1"/>
    <col min="16133" max="16133" width="20.28515625" style="50" customWidth="1"/>
    <col min="16134" max="16135" width="18.7109375" style="50" customWidth="1"/>
    <col min="16136" max="16136" width="22.5703125" style="50" customWidth="1"/>
    <col min="16137" max="16138" width="21.140625" style="50" customWidth="1"/>
    <col min="16139" max="16139" width="13.42578125" style="50" customWidth="1"/>
    <col min="16140" max="16140" width="15.85546875" style="50" customWidth="1"/>
    <col min="16141" max="16141" width="17.7109375" style="50" customWidth="1"/>
    <col min="16142" max="16142" width="10.42578125" style="50" customWidth="1"/>
    <col min="16143" max="16384" width="9" style="50"/>
  </cols>
  <sheetData>
    <row r="1" spans="1:19" s="54" customFormat="1" ht="30">
      <c r="A1" s="1878" t="s">
        <v>836</v>
      </c>
      <c r="B1" s="1878"/>
      <c r="C1" s="1878"/>
      <c r="D1" s="1878"/>
      <c r="E1" s="1878"/>
      <c r="F1" s="1878"/>
      <c r="G1" s="1878"/>
      <c r="H1" s="1878"/>
      <c r="N1" s="73"/>
    </row>
    <row r="2" spans="1:19" s="54" customFormat="1" ht="30">
      <c r="A2" s="1878" t="s">
        <v>897</v>
      </c>
      <c r="B2" s="1878"/>
      <c r="C2" s="1878"/>
      <c r="D2" s="1878"/>
      <c r="E2" s="1878"/>
      <c r="F2" s="1878"/>
      <c r="G2" s="1878"/>
      <c r="H2" s="1878"/>
    </row>
    <row r="3" spans="1:19">
      <c r="A3" s="49"/>
      <c r="B3" s="76"/>
      <c r="L3" s="1880" t="s">
        <v>496</v>
      </c>
      <c r="M3" s="1880"/>
      <c r="N3" s="1880"/>
    </row>
    <row r="4" spans="1:19" s="502" customFormat="1" ht="28.5" customHeight="1">
      <c r="A4" s="1881" t="s">
        <v>334</v>
      </c>
      <c r="B4" s="1884" t="s">
        <v>464</v>
      </c>
      <c r="C4" s="1885"/>
      <c r="D4" s="1885"/>
      <c r="E4" s="1885"/>
      <c r="F4" s="1885"/>
      <c r="G4" s="1885"/>
      <c r="H4" s="758"/>
      <c r="I4" s="1885" t="s">
        <v>465</v>
      </c>
      <c r="J4" s="1885"/>
      <c r="K4" s="1885"/>
      <c r="L4" s="1888"/>
      <c r="M4" s="1881" t="s">
        <v>466</v>
      </c>
      <c r="N4" s="1881" t="s">
        <v>186</v>
      </c>
    </row>
    <row r="5" spans="1:19" s="502" customFormat="1" ht="42">
      <c r="A5" s="1882"/>
      <c r="B5" s="759" t="s">
        <v>467</v>
      </c>
      <c r="C5" s="759" t="s">
        <v>468</v>
      </c>
      <c r="D5" s="759" t="s">
        <v>469</v>
      </c>
      <c r="E5" s="759" t="s">
        <v>470</v>
      </c>
      <c r="F5" s="760" t="s">
        <v>491</v>
      </c>
      <c r="G5" s="759" t="s">
        <v>146</v>
      </c>
      <c r="H5" s="761" t="s">
        <v>147</v>
      </c>
      <c r="I5" s="759" t="s">
        <v>473</v>
      </c>
      <c r="J5" s="762" t="s">
        <v>492</v>
      </c>
      <c r="K5" s="762" t="s">
        <v>493</v>
      </c>
      <c r="L5" s="761" t="s">
        <v>147</v>
      </c>
      <c r="M5" s="1886"/>
      <c r="N5" s="1886"/>
    </row>
    <row r="6" spans="1:19" s="502" customFormat="1" ht="47.25" customHeight="1">
      <c r="A6" s="1883"/>
      <c r="B6" s="763" t="s">
        <v>474</v>
      </c>
      <c r="C6" s="763" t="s">
        <v>475</v>
      </c>
      <c r="D6" s="764" t="s">
        <v>476</v>
      </c>
      <c r="E6" s="763" t="s">
        <v>477</v>
      </c>
      <c r="F6" s="1440" t="s">
        <v>481</v>
      </c>
      <c r="G6" s="763" t="s">
        <v>479</v>
      </c>
      <c r="H6" s="765" t="s">
        <v>480</v>
      </c>
      <c r="I6" s="766" t="s">
        <v>494</v>
      </c>
      <c r="J6" s="767" t="s">
        <v>490</v>
      </c>
      <c r="K6" s="767" t="s">
        <v>495</v>
      </c>
      <c r="L6" s="765" t="s">
        <v>480</v>
      </c>
      <c r="M6" s="1887"/>
      <c r="N6" s="1887"/>
    </row>
    <row r="7" spans="1:19" s="77" customFormat="1" ht="22.5">
      <c r="A7" s="768" t="s">
        <v>715</v>
      </c>
      <c r="B7" s="544">
        <v>311.39759607999997</v>
      </c>
      <c r="C7" s="544">
        <v>556.84367041999997</v>
      </c>
      <c r="D7" s="544">
        <v>297.52858507999997</v>
      </c>
      <c r="E7" s="544">
        <v>5.7626881500000007</v>
      </c>
      <c r="F7" s="544">
        <v>0</v>
      </c>
      <c r="G7" s="544">
        <v>244.07649881</v>
      </c>
      <c r="H7" s="1083">
        <v>1415.6090385399998</v>
      </c>
      <c r="I7" s="544">
        <v>2269.9767376300001</v>
      </c>
      <c r="J7" s="544">
        <v>150.70182449000001</v>
      </c>
      <c r="K7" s="544">
        <v>1234.47436264975</v>
      </c>
      <c r="L7" s="1083">
        <v>3655.1529247697499</v>
      </c>
      <c r="M7" s="1084">
        <v>5070.7619633097493</v>
      </c>
      <c r="N7" s="1082">
        <v>1.0388608616184227</v>
      </c>
      <c r="S7" s="77">
        <v>0</v>
      </c>
    </row>
    <row r="8" spans="1:19" s="77" customFormat="1" ht="22.5">
      <c r="A8" s="769" t="s">
        <v>166</v>
      </c>
      <c r="B8" s="544">
        <v>63549.682058129998</v>
      </c>
      <c r="C8" s="544">
        <v>2095.6765398399998</v>
      </c>
      <c r="D8" s="544">
        <v>17649.384235500002</v>
      </c>
      <c r="E8" s="544">
        <v>0</v>
      </c>
      <c r="F8" s="544">
        <v>1821.5659421400001</v>
      </c>
      <c r="G8" s="544">
        <v>4193.20649555</v>
      </c>
      <c r="H8" s="1083">
        <v>89309.515271159995</v>
      </c>
      <c r="I8" s="544">
        <v>11946.2509311629</v>
      </c>
      <c r="J8" s="544">
        <v>15856.8482096834</v>
      </c>
      <c r="K8" s="544">
        <v>9297.6491110658499</v>
      </c>
      <c r="L8" s="1083">
        <v>37100.748251912155</v>
      </c>
      <c r="M8" s="1084">
        <v>126410.26352307215</v>
      </c>
      <c r="N8" s="1082">
        <v>25.898016162303676</v>
      </c>
      <c r="S8" s="77">
        <v>0</v>
      </c>
    </row>
    <row r="9" spans="1:19" s="77" customFormat="1" ht="22.5">
      <c r="A9" s="769" t="s">
        <v>917</v>
      </c>
      <c r="B9" s="544">
        <v>754.46675936999998</v>
      </c>
      <c r="C9" s="544">
        <v>14.158048000000001</v>
      </c>
      <c r="D9" s="544">
        <v>176.46301006000002</v>
      </c>
      <c r="E9" s="544">
        <v>0</v>
      </c>
      <c r="F9" s="544">
        <v>0</v>
      </c>
      <c r="G9" s="544">
        <v>0</v>
      </c>
      <c r="H9" s="1083">
        <v>945.08781742999997</v>
      </c>
      <c r="I9" s="544">
        <v>32.498917169999999</v>
      </c>
      <c r="J9" s="544">
        <v>54.239522049999998</v>
      </c>
      <c r="K9" s="544">
        <v>271.01555267000003</v>
      </c>
      <c r="L9" s="1083">
        <v>357.75399189000007</v>
      </c>
      <c r="M9" s="1084">
        <v>1302.84180932</v>
      </c>
      <c r="N9" s="1082">
        <v>0.26691676209136278</v>
      </c>
      <c r="S9" s="77">
        <v>0</v>
      </c>
    </row>
    <row r="10" spans="1:19" s="77" customFormat="1" ht="22.5">
      <c r="A10" s="769" t="s">
        <v>167</v>
      </c>
      <c r="B10" s="544">
        <v>12813.87324056</v>
      </c>
      <c r="C10" s="544">
        <v>758.28010032000009</v>
      </c>
      <c r="D10" s="544">
        <v>3989.9962220300004</v>
      </c>
      <c r="E10" s="544">
        <v>0</v>
      </c>
      <c r="F10" s="544">
        <v>756.82293621000099</v>
      </c>
      <c r="G10" s="544">
        <v>10.49853884</v>
      </c>
      <c r="H10" s="1083">
        <v>18329.471037960004</v>
      </c>
      <c r="I10" s="544">
        <v>4250.52768457</v>
      </c>
      <c r="J10" s="544">
        <v>1408.9594800099999</v>
      </c>
      <c r="K10" s="544">
        <v>2489.7115408899999</v>
      </c>
      <c r="L10" s="1083">
        <v>8149.1987054699994</v>
      </c>
      <c r="M10" s="1084">
        <v>26478.669743430004</v>
      </c>
      <c r="N10" s="1082">
        <v>5.424757435510692</v>
      </c>
      <c r="S10" s="77">
        <v>0</v>
      </c>
    </row>
    <row r="11" spans="1:19" s="77" customFormat="1" ht="22.5">
      <c r="A11" s="769" t="s">
        <v>168</v>
      </c>
      <c r="B11" s="544">
        <v>13535.323514549998</v>
      </c>
      <c r="C11" s="544">
        <v>2660.6504060799998</v>
      </c>
      <c r="D11" s="544">
        <v>6149.4118559999997</v>
      </c>
      <c r="E11" s="544">
        <v>64.782343999999995</v>
      </c>
      <c r="F11" s="544">
        <v>0</v>
      </c>
      <c r="G11" s="544">
        <v>9545.2938205099999</v>
      </c>
      <c r="H11" s="1083">
        <v>31955.461941139998</v>
      </c>
      <c r="I11" s="544">
        <v>2708.3186137799999</v>
      </c>
      <c r="J11" s="544">
        <v>454.19225203999991</v>
      </c>
      <c r="K11" s="544">
        <v>1643.2053588599997</v>
      </c>
      <c r="L11" s="1083">
        <v>4805.7162246799999</v>
      </c>
      <c r="M11" s="1084">
        <v>36761.178165819998</v>
      </c>
      <c r="N11" s="1082">
        <v>7.5313630377011807</v>
      </c>
      <c r="S11" s="77">
        <v>0</v>
      </c>
    </row>
    <row r="12" spans="1:19" s="77" customFormat="1" ht="22.5">
      <c r="A12" s="769" t="s">
        <v>169</v>
      </c>
      <c r="B12" s="544">
        <v>3.3322279300000002</v>
      </c>
      <c r="C12" s="544">
        <v>22.562960829999998</v>
      </c>
      <c r="D12" s="544">
        <v>1.0064805799999998</v>
      </c>
      <c r="E12" s="544">
        <v>0</v>
      </c>
      <c r="F12" s="544">
        <v>0</v>
      </c>
      <c r="G12" s="544">
        <v>24.556684559999997</v>
      </c>
      <c r="H12" s="1083">
        <v>51.458353899999992</v>
      </c>
      <c r="I12" s="544">
        <v>0</v>
      </c>
      <c r="J12" s="544">
        <v>0.1084128</v>
      </c>
      <c r="K12" s="544">
        <v>25.401935390000002</v>
      </c>
      <c r="L12" s="1083">
        <v>25.510348190000002</v>
      </c>
      <c r="M12" s="1084">
        <v>76.968702089999994</v>
      </c>
      <c r="N12" s="1082">
        <v>1.5768788349646439E-2</v>
      </c>
    </row>
    <row r="13" spans="1:19" s="77" customFormat="1" ht="22.5">
      <c r="A13" s="769" t="s">
        <v>170</v>
      </c>
      <c r="B13" s="544">
        <v>357.44776313</v>
      </c>
      <c r="C13" s="544">
        <v>669.62279221000006</v>
      </c>
      <c r="D13" s="544">
        <v>511.01274777000003</v>
      </c>
      <c r="E13" s="544">
        <v>0</v>
      </c>
      <c r="F13" s="544">
        <v>0</v>
      </c>
      <c r="G13" s="544">
        <v>3.7182685299999991</v>
      </c>
      <c r="H13" s="1083">
        <v>1541.80157164</v>
      </c>
      <c r="I13" s="544">
        <v>719.87681056000008</v>
      </c>
      <c r="J13" s="544">
        <v>122.41691105</v>
      </c>
      <c r="K13" s="544">
        <v>483.85358225000004</v>
      </c>
      <c r="L13" s="1083">
        <v>1326.1473038600002</v>
      </c>
      <c r="M13" s="1084">
        <v>2867.9488755000002</v>
      </c>
      <c r="N13" s="1082">
        <v>0.58756452411637672</v>
      </c>
    </row>
    <row r="14" spans="1:19" s="77" customFormat="1" ht="22.5">
      <c r="A14" s="769" t="s">
        <v>171</v>
      </c>
      <c r="B14" s="544">
        <v>14016.37604191</v>
      </c>
      <c r="C14" s="544">
        <v>4085.2321387699999</v>
      </c>
      <c r="D14" s="544">
        <v>14975.80952753</v>
      </c>
      <c r="E14" s="544">
        <v>7546.4255609900001</v>
      </c>
      <c r="F14" s="544">
        <v>250.776017</v>
      </c>
      <c r="G14" s="544">
        <v>434.55244482000001</v>
      </c>
      <c r="H14" s="1083">
        <v>41309.171731019997</v>
      </c>
      <c r="I14" s="544">
        <v>9670.8394622900014</v>
      </c>
      <c r="J14" s="544">
        <v>631.74426524</v>
      </c>
      <c r="K14" s="544">
        <v>7452.3118589799997</v>
      </c>
      <c r="L14" s="1083">
        <v>17754.89558651</v>
      </c>
      <c r="M14" s="1084">
        <v>59064.067317529996</v>
      </c>
      <c r="N14" s="1082">
        <v>12.100616891140307</v>
      </c>
    </row>
    <row r="15" spans="1:19" s="77" customFormat="1" ht="22.5">
      <c r="A15" s="769" t="s">
        <v>172</v>
      </c>
      <c r="B15" s="544">
        <v>1587.3057329800001</v>
      </c>
      <c r="C15" s="544">
        <v>616.75028936000001</v>
      </c>
      <c r="D15" s="544">
        <v>536.69299719000003</v>
      </c>
      <c r="E15" s="544">
        <v>0</v>
      </c>
      <c r="F15" s="544">
        <v>0</v>
      </c>
      <c r="G15" s="544">
        <v>4.9841501299999997</v>
      </c>
      <c r="H15" s="1083">
        <v>2745.7331696600004</v>
      </c>
      <c r="I15" s="544">
        <v>2847.5839478499997</v>
      </c>
      <c r="J15" s="544">
        <v>211.11804413999999</v>
      </c>
      <c r="K15" s="544">
        <v>1352.9225739000001</v>
      </c>
      <c r="L15" s="1083">
        <v>4411.6245658899998</v>
      </c>
      <c r="M15" s="1084">
        <v>7157.3577355500001</v>
      </c>
      <c r="N15" s="1082">
        <v>1.466347440062344</v>
      </c>
    </row>
    <row r="16" spans="1:19" s="77" customFormat="1" ht="22.5">
      <c r="A16" s="769" t="s">
        <v>173</v>
      </c>
      <c r="B16" s="544">
        <v>23999.058894909998</v>
      </c>
      <c r="C16" s="544">
        <v>3466.86677943</v>
      </c>
      <c r="D16" s="544">
        <v>10537.409869559999</v>
      </c>
      <c r="E16" s="544">
        <v>54.138872770000006</v>
      </c>
      <c r="F16" s="544">
        <v>4244.9473803400006</v>
      </c>
      <c r="G16" s="544">
        <v>0.6431214300000001</v>
      </c>
      <c r="H16" s="1083">
        <v>42303.064918440003</v>
      </c>
      <c r="I16" s="544">
        <v>7143.7772828999996</v>
      </c>
      <c r="J16" s="544">
        <v>450.29345244000001</v>
      </c>
      <c r="K16" s="544">
        <v>3989.1173870100001</v>
      </c>
      <c r="L16" s="1083">
        <v>11583.188122349999</v>
      </c>
      <c r="M16" s="1084">
        <v>53886.253040790005</v>
      </c>
      <c r="N16" s="1082">
        <v>11.039823929499622</v>
      </c>
    </row>
    <row r="17" spans="1:19" s="77" customFormat="1" ht="22.5">
      <c r="A17" s="769" t="s">
        <v>909</v>
      </c>
      <c r="B17" s="544">
        <v>266.36750907999999</v>
      </c>
      <c r="C17" s="544">
        <v>17.35197694</v>
      </c>
      <c r="D17" s="544">
        <v>65.476599590000006</v>
      </c>
      <c r="E17" s="544">
        <v>0</v>
      </c>
      <c r="F17" s="544">
        <v>2.4294851500000001</v>
      </c>
      <c r="G17" s="544">
        <v>89.289945840000001</v>
      </c>
      <c r="H17" s="1083">
        <v>440.91551659999993</v>
      </c>
      <c r="I17" s="544">
        <v>6.1519837599999994</v>
      </c>
      <c r="J17" s="544">
        <v>2.0969502799999997</v>
      </c>
      <c r="K17" s="544">
        <v>273.85000035000002</v>
      </c>
      <c r="L17" s="1083">
        <v>282.09893439000001</v>
      </c>
      <c r="M17" s="1084">
        <v>723.01445098999989</v>
      </c>
      <c r="N17" s="1082">
        <v>0.14812594654468506</v>
      </c>
    </row>
    <row r="18" spans="1:19" s="77" customFormat="1" ht="22.5">
      <c r="A18" s="769" t="s">
        <v>174</v>
      </c>
      <c r="B18" s="544">
        <v>11359.4448256</v>
      </c>
      <c r="C18" s="544">
        <v>3398.9374060599998</v>
      </c>
      <c r="D18" s="544">
        <v>12861.105065819997</v>
      </c>
      <c r="E18" s="544">
        <v>431.35363671000005</v>
      </c>
      <c r="F18" s="544">
        <v>323.87927603999998</v>
      </c>
      <c r="G18" s="544">
        <v>8524.4436192799949</v>
      </c>
      <c r="H18" s="1083">
        <v>36899.163829509984</v>
      </c>
      <c r="I18" s="544">
        <v>8586.8762322400016</v>
      </c>
      <c r="J18" s="544">
        <v>462.53593876116241</v>
      </c>
      <c r="K18" s="544">
        <v>4720.2778233480049</v>
      </c>
      <c r="L18" s="1083">
        <v>13769.68999434917</v>
      </c>
      <c r="M18" s="1084">
        <v>50668.853823859157</v>
      </c>
      <c r="N18" s="1082">
        <v>10.380666558900122</v>
      </c>
    </row>
    <row r="19" spans="1:19" s="77" customFormat="1" ht="22.5">
      <c r="A19" s="769" t="s">
        <v>175</v>
      </c>
      <c r="B19" s="544">
        <v>6369.1051600000001</v>
      </c>
      <c r="C19" s="544">
        <v>2677.9660904799998</v>
      </c>
      <c r="D19" s="544">
        <v>2561.2781997500001</v>
      </c>
      <c r="E19" s="544">
        <v>0</v>
      </c>
      <c r="F19" s="544">
        <v>0</v>
      </c>
      <c r="G19" s="544">
        <v>153.49307705999999</v>
      </c>
      <c r="H19" s="1083">
        <v>11761.84252729</v>
      </c>
      <c r="I19" s="544">
        <v>1323.2455904999999</v>
      </c>
      <c r="J19" s="544">
        <v>114.20714553000001</v>
      </c>
      <c r="K19" s="544">
        <v>1618.3204494900001</v>
      </c>
      <c r="L19" s="1083">
        <v>3055.77318552</v>
      </c>
      <c r="M19" s="1084">
        <v>14817.61571281</v>
      </c>
      <c r="N19" s="1082">
        <v>3.0357254270506098</v>
      </c>
    </row>
    <row r="20" spans="1:19" s="77" customFormat="1" ht="22.5">
      <c r="A20" s="72" t="s">
        <v>176</v>
      </c>
      <c r="B20" s="544">
        <v>303.36038788000002</v>
      </c>
      <c r="C20" s="544">
        <v>1155.2447961691789</v>
      </c>
      <c r="D20" s="544">
        <v>139.54858535</v>
      </c>
      <c r="E20" s="544">
        <v>0</v>
      </c>
      <c r="F20" s="544">
        <v>5.5286149999999902E-2</v>
      </c>
      <c r="G20" s="544">
        <v>553.49359198000002</v>
      </c>
      <c r="H20" s="1083">
        <v>2151.7026475291786</v>
      </c>
      <c r="I20" s="544">
        <v>376.21107268000003</v>
      </c>
      <c r="J20" s="544">
        <v>7.9449369800000005</v>
      </c>
      <c r="K20" s="544">
        <v>330.28462748000004</v>
      </c>
      <c r="L20" s="1083">
        <v>714.44063714000004</v>
      </c>
      <c r="M20" s="1084">
        <v>2866.1432846691787</v>
      </c>
      <c r="N20" s="1082">
        <v>0.58719460778825683</v>
      </c>
    </row>
    <row r="21" spans="1:19" s="77" customFormat="1" ht="22.5">
      <c r="A21" s="769" t="s">
        <v>177</v>
      </c>
      <c r="B21" s="544">
        <v>5804.0082340600002</v>
      </c>
      <c r="C21" s="544">
        <v>1369.73780605</v>
      </c>
      <c r="D21" s="544">
        <v>2577.7215561999997</v>
      </c>
      <c r="E21" s="544">
        <v>33.086324439999999</v>
      </c>
      <c r="F21" s="544">
        <v>0</v>
      </c>
      <c r="G21" s="544">
        <v>48.734605850000001</v>
      </c>
      <c r="H21" s="1083">
        <v>9833.2885266000012</v>
      </c>
      <c r="I21" s="544">
        <v>2258.09369758</v>
      </c>
      <c r="J21" s="544">
        <v>2327.1265303800001</v>
      </c>
      <c r="K21" s="544">
        <v>3116.72833464</v>
      </c>
      <c r="L21" s="1083">
        <v>7701.9485626000005</v>
      </c>
      <c r="M21" s="1084">
        <v>17535.237089200004</v>
      </c>
      <c r="N21" s="1082">
        <v>3.592491945585115</v>
      </c>
    </row>
    <row r="22" spans="1:19" s="77" customFormat="1" ht="22.5">
      <c r="A22" s="769" t="s">
        <v>178</v>
      </c>
      <c r="B22" s="544">
        <v>22.434847829999999</v>
      </c>
      <c r="C22" s="544">
        <v>95.217479690000005</v>
      </c>
      <c r="D22" s="544">
        <v>48.960131689999997</v>
      </c>
      <c r="E22" s="544">
        <v>0</v>
      </c>
      <c r="F22" s="544">
        <v>0</v>
      </c>
      <c r="G22" s="544">
        <v>3.0849978399999998</v>
      </c>
      <c r="H22" s="1083">
        <v>169.69745705</v>
      </c>
      <c r="I22" s="544">
        <v>43.79218152</v>
      </c>
      <c r="J22" s="544">
        <v>36.489470439999998</v>
      </c>
      <c r="K22" s="544">
        <v>102.05970570999999</v>
      </c>
      <c r="L22" s="1083">
        <v>182.34135766999998</v>
      </c>
      <c r="M22" s="1084">
        <v>352.03881472</v>
      </c>
      <c r="N22" s="1082">
        <v>7.2123154080070029E-2</v>
      </c>
    </row>
    <row r="23" spans="1:19" s="78" customFormat="1" ht="22.5">
      <c r="A23" s="769" t="s">
        <v>714</v>
      </c>
      <c r="B23" s="544">
        <v>671.16492962999996</v>
      </c>
      <c r="C23" s="544">
        <v>53.142949530000003</v>
      </c>
      <c r="D23" s="544">
        <v>79.950893550000004</v>
      </c>
      <c r="E23" s="544">
        <v>0</v>
      </c>
      <c r="F23" s="544">
        <v>0</v>
      </c>
      <c r="G23" s="544">
        <v>7.3392190099999999</v>
      </c>
      <c r="H23" s="1083">
        <v>811.59799171999998</v>
      </c>
      <c r="I23" s="544">
        <v>68.09852595000001</v>
      </c>
      <c r="J23" s="544">
        <v>14.092677109999997</v>
      </c>
      <c r="K23" s="544">
        <v>119.40409416999999</v>
      </c>
      <c r="L23" s="1083">
        <v>201.59529723</v>
      </c>
      <c r="M23" s="1084">
        <v>1013.19328895</v>
      </c>
      <c r="N23" s="1082">
        <v>0.20757567812502425</v>
      </c>
      <c r="Q23" s="77"/>
      <c r="R23" s="77"/>
      <c r="S23" s="77"/>
    </row>
    <row r="24" spans="1:19" s="77" customFormat="1" ht="22.5">
      <c r="A24" s="769" t="s">
        <v>180</v>
      </c>
      <c r="B24" s="544">
        <v>6980.8822200000004</v>
      </c>
      <c r="C24" s="544">
        <v>851.96646678999991</v>
      </c>
      <c r="D24" s="544">
        <v>857.29721099999995</v>
      </c>
      <c r="E24" s="544">
        <v>0</v>
      </c>
      <c r="F24" s="544">
        <v>0.32960800000000001</v>
      </c>
      <c r="G24" s="544">
        <v>54.51345397</v>
      </c>
      <c r="H24" s="1083">
        <v>8744.9889597599995</v>
      </c>
      <c r="I24" s="544">
        <v>1235.1907015500001</v>
      </c>
      <c r="J24" s="544">
        <v>152.33004366</v>
      </c>
      <c r="K24" s="544">
        <v>756.23947615000009</v>
      </c>
      <c r="L24" s="1083">
        <v>2143.7602213600003</v>
      </c>
      <c r="M24" s="1084">
        <v>10888.74918112</v>
      </c>
      <c r="N24" s="1082">
        <v>2.2308078032639109</v>
      </c>
    </row>
    <row r="25" spans="1:19" s="77" customFormat="1" ht="22.5">
      <c r="A25" s="769" t="s">
        <v>181</v>
      </c>
      <c r="B25" s="544">
        <v>28178.886646510051</v>
      </c>
      <c r="C25" s="544">
        <v>8005.9791322199999</v>
      </c>
      <c r="D25" s="544">
        <v>8842.6438663599984</v>
      </c>
      <c r="E25" s="544">
        <v>50.187404629999996</v>
      </c>
      <c r="F25" s="544">
        <v>328.41874803999997</v>
      </c>
      <c r="G25" s="544">
        <v>2363.2483267822031</v>
      </c>
      <c r="H25" s="1083">
        <v>47769.364124542248</v>
      </c>
      <c r="I25" s="544">
        <v>8677.6543770900444</v>
      </c>
      <c r="J25" s="544">
        <v>1486.6403369164379</v>
      </c>
      <c r="K25" s="544">
        <v>5073.3205822315331</v>
      </c>
      <c r="L25" s="1083">
        <v>15237.615296238015</v>
      </c>
      <c r="M25" s="1084">
        <v>63006.979420780262</v>
      </c>
      <c r="N25" s="1082">
        <v>12.908412069558558</v>
      </c>
      <c r="S25" s="77">
        <v>0</v>
      </c>
    </row>
    <row r="26" spans="1:19" s="77" customFormat="1" ht="22.5">
      <c r="A26" s="769" t="s">
        <v>182</v>
      </c>
      <c r="B26" s="544">
        <v>493.03767980999993</v>
      </c>
      <c r="C26" s="544">
        <v>147.33820862000019</v>
      </c>
      <c r="D26" s="544">
        <v>772.03211796000005</v>
      </c>
      <c r="E26" s="544">
        <v>0</v>
      </c>
      <c r="F26" s="544">
        <v>0</v>
      </c>
      <c r="G26" s="544">
        <v>0</v>
      </c>
      <c r="H26" s="1083">
        <v>1412.4080063900001</v>
      </c>
      <c r="I26" s="544">
        <v>1650.7972250300004</v>
      </c>
      <c r="J26" s="544">
        <v>373.62294601999997</v>
      </c>
      <c r="K26" s="544">
        <v>736.06985067999994</v>
      </c>
      <c r="L26" s="1083">
        <v>2760.4900217300001</v>
      </c>
      <c r="M26" s="1084">
        <v>4172.8980281200002</v>
      </c>
      <c r="N26" s="1082">
        <v>0.85491302338889774</v>
      </c>
      <c r="S26" s="77">
        <v>0</v>
      </c>
    </row>
    <row r="27" spans="1:19" s="77" customFormat="1" ht="22.5">
      <c r="A27" s="770" t="s">
        <v>916</v>
      </c>
      <c r="B27" s="544">
        <v>431.90940469999998</v>
      </c>
      <c r="C27" s="544">
        <v>115.43197162</v>
      </c>
      <c r="D27" s="544">
        <v>540.35010370000009</v>
      </c>
      <c r="E27" s="544">
        <v>0</v>
      </c>
      <c r="F27" s="544">
        <v>0</v>
      </c>
      <c r="G27" s="544">
        <v>255.83644816</v>
      </c>
      <c r="H27" s="1083">
        <v>1343.5279281800001</v>
      </c>
      <c r="I27" s="544">
        <v>1018.8482056300002</v>
      </c>
      <c r="J27" s="544">
        <v>122.31745367999999</v>
      </c>
      <c r="K27" s="544">
        <v>502.17511131999998</v>
      </c>
      <c r="L27" s="1083">
        <v>1643.3407706300002</v>
      </c>
      <c r="M27" s="1084">
        <v>2986.8686988100003</v>
      </c>
      <c r="N27" s="1082">
        <v>0.61192795332114658</v>
      </c>
      <c r="S27" s="77">
        <v>0</v>
      </c>
    </row>
    <row r="28" spans="1:19" s="77" customFormat="1" ht="22.5">
      <c r="A28" s="771" t="s">
        <v>329</v>
      </c>
      <c r="B28" s="1085">
        <v>191808.86567465006</v>
      </c>
      <c r="C28" s="1086">
        <v>32834.958009429174</v>
      </c>
      <c r="D28" s="1086">
        <v>84171.079862269995</v>
      </c>
      <c r="E28" s="1085">
        <v>8185.7368316900001</v>
      </c>
      <c r="F28" s="1086">
        <v>7729.2246790700019</v>
      </c>
      <c r="G28" s="1085">
        <v>26515.007308952197</v>
      </c>
      <c r="H28" s="1087">
        <v>351244.87236606138</v>
      </c>
      <c r="I28" s="1086">
        <v>66834.610181442942</v>
      </c>
      <c r="J28" s="1086">
        <v>24440.026803700992</v>
      </c>
      <c r="K28" s="1086">
        <v>45588.393319235154</v>
      </c>
      <c r="L28" s="1088">
        <v>136863.03030437903</v>
      </c>
      <c r="M28" s="1085">
        <v>488107.90267044038</v>
      </c>
      <c r="N28" s="1085">
        <v>100</v>
      </c>
    </row>
    <row r="29" spans="1:19" s="77" customFormat="1" ht="22.5">
      <c r="A29" s="772" t="s">
        <v>187</v>
      </c>
      <c r="B29" s="544">
        <v>0</v>
      </c>
      <c r="C29" s="544">
        <v>0</v>
      </c>
      <c r="D29" s="544">
        <v>71.78203259</v>
      </c>
      <c r="E29" s="544">
        <v>0</v>
      </c>
      <c r="F29" s="544">
        <v>0</v>
      </c>
      <c r="G29" s="544">
        <v>0</v>
      </c>
      <c r="H29" s="1088">
        <v>71.78203259</v>
      </c>
      <c r="I29" s="544">
        <v>629.56578890999992</v>
      </c>
      <c r="J29" s="544">
        <v>46.291647679999997</v>
      </c>
      <c r="K29" s="544">
        <v>92.750038099999998</v>
      </c>
      <c r="L29" s="1088">
        <v>768.60747468999989</v>
      </c>
      <c r="M29" s="1085">
        <v>840.38950727999986</v>
      </c>
      <c r="N29" s="1879"/>
    </row>
    <row r="30" spans="1:19" s="77" customFormat="1" ht="22.5">
      <c r="A30" s="773" t="s">
        <v>329</v>
      </c>
      <c r="B30" s="1086">
        <v>191808.86567465006</v>
      </c>
      <c r="C30" s="1086">
        <v>32834.958009429174</v>
      </c>
      <c r="D30" s="1086">
        <v>84242.861894859991</v>
      </c>
      <c r="E30" s="1086">
        <v>8185.7368316900001</v>
      </c>
      <c r="F30" s="1086">
        <v>7729.2246790700019</v>
      </c>
      <c r="G30" s="1086">
        <v>26515.007308952197</v>
      </c>
      <c r="H30" s="1088">
        <v>351316.65439865139</v>
      </c>
      <c r="I30" s="1086">
        <v>67464.175970352939</v>
      </c>
      <c r="J30" s="1086">
        <v>24486.31845138099</v>
      </c>
      <c r="K30" s="1086">
        <v>45681.143357335153</v>
      </c>
      <c r="L30" s="1088">
        <v>137631.63777906905</v>
      </c>
      <c r="M30" s="1085">
        <v>488948.29217772046</v>
      </c>
      <c r="N30" s="1879"/>
    </row>
    <row r="31" spans="1:19" ht="26.25">
      <c r="A31" s="75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Q31" s="77"/>
    </row>
    <row r="32" spans="1:19">
      <c r="Q32" s="77"/>
    </row>
    <row r="33" spans="17:17">
      <c r="Q33" s="77"/>
    </row>
  </sheetData>
  <protectedRanges>
    <protectedRange sqref="B7:G7" name="Range2_2"/>
    <protectedRange sqref="I7:K7" name="Range2_3"/>
    <protectedRange sqref="B8:G8" name="Range2_5"/>
    <protectedRange sqref="I8:K8" name="Range2_7"/>
    <protectedRange sqref="B9:G9" name="Range2_8"/>
    <protectedRange sqref="I9:K9" name="Range2_9"/>
    <protectedRange sqref="B10:G10" name="Range2_1_1"/>
    <protectedRange sqref="I10:K10" name="Range2_1_3"/>
    <protectedRange sqref="B11:G11" name="Range1"/>
    <protectedRange sqref="I11:K11" name="Range1_1"/>
    <protectedRange sqref="B12:G12" name="Range1_2"/>
    <protectedRange sqref="I12:K12" name="Range1_4"/>
    <protectedRange sqref="B14:G14" name="Range2_11"/>
    <protectedRange sqref="I14:K14" name="Range2_12"/>
    <protectedRange sqref="B15:G15" name="Range2_13"/>
    <protectedRange sqref="I15:K15" name="Range2_15"/>
    <protectedRange sqref="B16:G16" name="Range2_17"/>
    <protectedRange sqref="I16:K16" name="Range2_18"/>
    <protectedRange sqref="B17:G17" name="Range1_5"/>
    <protectedRange sqref="I17:K17" name="Range1_6"/>
    <protectedRange sqref="B19:G19" name="Range2_19"/>
    <protectedRange sqref="I19:K19" name="Range2_20"/>
    <protectedRange sqref="B20:G20" name="Range2_21"/>
    <protectedRange sqref="I20:K20" name="Range2_22"/>
    <protectedRange sqref="B21:G21" name="Range2_23"/>
    <protectedRange sqref="I21:K21" name="Range2_24"/>
    <protectedRange sqref="B23:G23" name="Range1_9"/>
    <protectedRange sqref="I23:K23" name="Range1_10"/>
    <protectedRange sqref="B24:G24" name="Range1_11"/>
    <protectedRange sqref="I24:K24" name="Range1_12"/>
    <protectedRange sqref="B25:G25" name="Range1_13"/>
    <protectedRange sqref="I25:K25" name="Range1_14"/>
    <protectedRange sqref="B26:G26" name="Range1_15"/>
    <protectedRange sqref="I26:K26" name="Range1_16"/>
    <protectedRange sqref="B29:G29" name="Range2_25"/>
    <protectedRange sqref="I29:K29" name="Range2_26"/>
  </protectedRanges>
  <mergeCells count="9">
    <mergeCell ref="A1:H1"/>
    <mergeCell ref="A2:H2"/>
    <mergeCell ref="N29:N30"/>
    <mergeCell ref="L3:N3"/>
    <mergeCell ref="A4:A6"/>
    <mergeCell ref="B4:G4"/>
    <mergeCell ref="M4:M6"/>
    <mergeCell ref="N4:N6"/>
    <mergeCell ref="I4:L4"/>
  </mergeCells>
  <printOptions horizontalCentered="1"/>
  <pageMargins left="0" right="0" top="0.78740157480314998" bottom="0" header="0.511811023622047" footer="0.511811023622047"/>
  <pageSetup paperSize="9" scale="59" orientation="landscape" horizontalDpi="200" verticalDpi="200" r:id="rId1"/>
  <headerFooter alignWithMargins="0">
    <oddFooter>&amp;C&amp;16 41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  <pageSetUpPr fitToPage="1"/>
  </sheetPr>
  <dimension ref="A1:S50"/>
  <sheetViews>
    <sheetView zoomScale="80" zoomScaleNormal="80" workbookViewId="0">
      <pane ySplit="20" topLeftCell="A21" activePane="bottomLeft" state="frozen"/>
      <selection activeCell="A4" sqref="A4:A6"/>
      <selection pane="bottomLeft" sqref="A1:XFD1048576"/>
    </sheetView>
  </sheetViews>
  <sheetFormatPr defaultRowHeight="21"/>
  <cols>
    <col min="1" max="1" width="5.85546875" style="50" customWidth="1"/>
    <col min="2" max="2" width="7.5703125" style="50" customWidth="1"/>
    <col min="3" max="3" width="12" style="50" bestFit="1" customWidth="1"/>
    <col min="4" max="5" width="11.140625" style="50" customWidth="1"/>
    <col min="6" max="6" width="9.42578125" style="50" customWidth="1"/>
    <col min="7" max="9" width="12" style="50" customWidth="1"/>
    <col min="10" max="10" width="11.140625" style="50" customWidth="1"/>
    <col min="11" max="11" width="12.85546875" style="50" customWidth="1"/>
    <col min="12" max="12" width="8.42578125" style="50" customWidth="1"/>
    <col min="13" max="13" width="14.7109375" style="50" customWidth="1"/>
    <col min="14" max="14" width="18.42578125" style="50" customWidth="1"/>
    <col min="15" max="15" width="13.7109375" style="50" customWidth="1"/>
    <col min="16" max="16" width="10.28515625" style="50" customWidth="1"/>
    <col min="17" max="17" width="12.85546875" style="50" customWidth="1"/>
    <col min="18" max="18" width="10.85546875" style="50" bestFit="1" customWidth="1"/>
    <col min="19" max="19" width="15.42578125" style="50" customWidth="1"/>
    <col min="20" max="256" width="9" style="50"/>
    <col min="257" max="257" width="5.85546875" style="50" customWidth="1"/>
    <col min="258" max="258" width="7.5703125" style="50" customWidth="1"/>
    <col min="259" max="261" width="11.140625" style="50" customWidth="1"/>
    <col min="262" max="262" width="9.42578125" style="50" customWidth="1"/>
    <col min="263" max="265" width="12" style="50" customWidth="1"/>
    <col min="266" max="266" width="11.140625" style="50" customWidth="1"/>
    <col min="267" max="267" width="12.85546875" style="50" customWidth="1"/>
    <col min="268" max="268" width="8.42578125" style="50" customWidth="1"/>
    <col min="269" max="269" width="12.85546875" style="50" customWidth="1"/>
    <col min="270" max="271" width="13.7109375" style="50" customWidth="1"/>
    <col min="272" max="272" width="10.28515625" style="50" customWidth="1"/>
    <col min="273" max="273" width="12.85546875" style="50" customWidth="1"/>
    <col min="274" max="274" width="9.28515625" style="50" bestFit="1" customWidth="1"/>
    <col min="275" max="275" width="15.42578125" style="50" customWidth="1"/>
    <col min="276" max="512" width="9" style="50"/>
    <col min="513" max="513" width="5.85546875" style="50" customWidth="1"/>
    <col min="514" max="514" width="7.5703125" style="50" customWidth="1"/>
    <col min="515" max="517" width="11.140625" style="50" customWidth="1"/>
    <col min="518" max="518" width="9.42578125" style="50" customWidth="1"/>
    <col min="519" max="521" width="12" style="50" customWidth="1"/>
    <col min="522" max="522" width="11.140625" style="50" customWidth="1"/>
    <col min="523" max="523" width="12.85546875" style="50" customWidth="1"/>
    <col min="524" max="524" width="8.42578125" style="50" customWidth="1"/>
    <col min="525" max="525" width="12.85546875" style="50" customWidth="1"/>
    <col min="526" max="527" width="13.7109375" style="50" customWidth="1"/>
    <col min="528" max="528" width="10.28515625" style="50" customWidth="1"/>
    <col min="529" max="529" width="12.85546875" style="50" customWidth="1"/>
    <col min="530" max="530" width="9.28515625" style="50" bestFit="1" customWidth="1"/>
    <col min="531" max="531" width="15.42578125" style="50" customWidth="1"/>
    <col min="532" max="768" width="9" style="50"/>
    <col min="769" max="769" width="5.85546875" style="50" customWidth="1"/>
    <col min="770" max="770" width="7.5703125" style="50" customWidth="1"/>
    <col min="771" max="773" width="11.140625" style="50" customWidth="1"/>
    <col min="774" max="774" width="9.42578125" style="50" customWidth="1"/>
    <col min="775" max="777" width="12" style="50" customWidth="1"/>
    <col min="778" max="778" width="11.140625" style="50" customWidth="1"/>
    <col min="779" max="779" width="12.85546875" style="50" customWidth="1"/>
    <col min="780" max="780" width="8.42578125" style="50" customWidth="1"/>
    <col min="781" max="781" width="12.85546875" style="50" customWidth="1"/>
    <col min="782" max="783" width="13.7109375" style="50" customWidth="1"/>
    <col min="784" max="784" width="10.28515625" style="50" customWidth="1"/>
    <col min="785" max="785" width="12.85546875" style="50" customWidth="1"/>
    <col min="786" max="786" width="9.28515625" style="50" bestFit="1" customWidth="1"/>
    <col min="787" max="787" width="15.42578125" style="50" customWidth="1"/>
    <col min="788" max="1024" width="9" style="50"/>
    <col min="1025" max="1025" width="5.85546875" style="50" customWidth="1"/>
    <col min="1026" max="1026" width="7.5703125" style="50" customWidth="1"/>
    <col min="1027" max="1029" width="11.140625" style="50" customWidth="1"/>
    <col min="1030" max="1030" width="9.42578125" style="50" customWidth="1"/>
    <col min="1031" max="1033" width="12" style="50" customWidth="1"/>
    <col min="1034" max="1034" width="11.140625" style="50" customWidth="1"/>
    <col min="1035" max="1035" width="12.85546875" style="50" customWidth="1"/>
    <col min="1036" max="1036" width="8.42578125" style="50" customWidth="1"/>
    <col min="1037" max="1037" width="12.85546875" style="50" customWidth="1"/>
    <col min="1038" max="1039" width="13.7109375" style="50" customWidth="1"/>
    <col min="1040" max="1040" width="10.28515625" style="50" customWidth="1"/>
    <col min="1041" max="1041" width="12.85546875" style="50" customWidth="1"/>
    <col min="1042" max="1042" width="9.28515625" style="50" bestFit="1" customWidth="1"/>
    <col min="1043" max="1043" width="15.42578125" style="50" customWidth="1"/>
    <col min="1044" max="1280" width="9" style="50"/>
    <col min="1281" max="1281" width="5.85546875" style="50" customWidth="1"/>
    <col min="1282" max="1282" width="7.5703125" style="50" customWidth="1"/>
    <col min="1283" max="1285" width="11.140625" style="50" customWidth="1"/>
    <col min="1286" max="1286" width="9.42578125" style="50" customWidth="1"/>
    <col min="1287" max="1289" width="12" style="50" customWidth="1"/>
    <col min="1290" max="1290" width="11.140625" style="50" customWidth="1"/>
    <col min="1291" max="1291" width="12.85546875" style="50" customWidth="1"/>
    <col min="1292" max="1292" width="8.42578125" style="50" customWidth="1"/>
    <col min="1293" max="1293" width="12.85546875" style="50" customWidth="1"/>
    <col min="1294" max="1295" width="13.7109375" style="50" customWidth="1"/>
    <col min="1296" max="1296" width="10.28515625" style="50" customWidth="1"/>
    <col min="1297" max="1297" width="12.85546875" style="50" customWidth="1"/>
    <col min="1298" max="1298" width="9.28515625" style="50" bestFit="1" customWidth="1"/>
    <col min="1299" max="1299" width="15.42578125" style="50" customWidth="1"/>
    <col min="1300" max="1536" width="9" style="50"/>
    <col min="1537" max="1537" width="5.85546875" style="50" customWidth="1"/>
    <col min="1538" max="1538" width="7.5703125" style="50" customWidth="1"/>
    <col min="1539" max="1541" width="11.140625" style="50" customWidth="1"/>
    <col min="1542" max="1542" width="9.42578125" style="50" customWidth="1"/>
    <col min="1543" max="1545" width="12" style="50" customWidth="1"/>
    <col min="1546" max="1546" width="11.140625" style="50" customWidth="1"/>
    <col min="1547" max="1547" width="12.85546875" style="50" customWidth="1"/>
    <col min="1548" max="1548" width="8.42578125" style="50" customWidth="1"/>
    <col min="1549" max="1549" width="12.85546875" style="50" customWidth="1"/>
    <col min="1550" max="1551" width="13.7109375" style="50" customWidth="1"/>
    <col min="1552" max="1552" width="10.28515625" style="50" customWidth="1"/>
    <col min="1553" max="1553" width="12.85546875" style="50" customWidth="1"/>
    <col min="1554" max="1554" width="9.28515625" style="50" bestFit="1" customWidth="1"/>
    <col min="1555" max="1555" width="15.42578125" style="50" customWidth="1"/>
    <col min="1556" max="1792" width="9" style="50"/>
    <col min="1793" max="1793" width="5.85546875" style="50" customWidth="1"/>
    <col min="1794" max="1794" width="7.5703125" style="50" customWidth="1"/>
    <col min="1795" max="1797" width="11.140625" style="50" customWidth="1"/>
    <col min="1798" max="1798" width="9.42578125" style="50" customWidth="1"/>
    <col min="1799" max="1801" width="12" style="50" customWidth="1"/>
    <col min="1802" max="1802" width="11.140625" style="50" customWidth="1"/>
    <col min="1803" max="1803" width="12.85546875" style="50" customWidth="1"/>
    <col min="1804" max="1804" width="8.42578125" style="50" customWidth="1"/>
    <col min="1805" max="1805" width="12.85546875" style="50" customWidth="1"/>
    <col min="1806" max="1807" width="13.7109375" style="50" customWidth="1"/>
    <col min="1808" max="1808" width="10.28515625" style="50" customWidth="1"/>
    <col min="1809" max="1809" width="12.85546875" style="50" customWidth="1"/>
    <col min="1810" max="1810" width="9.28515625" style="50" bestFit="1" customWidth="1"/>
    <col min="1811" max="1811" width="15.42578125" style="50" customWidth="1"/>
    <col min="1812" max="2048" width="9" style="50"/>
    <col min="2049" max="2049" width="5.85546875" style="50" customWidth="1"/>
    <col min="2050" max="2050" width="7.5703125" style="50" customWidth="1"/>
    <col min="2051" max="2053" width="11.140625" style="50" customWidth="1"/>
    <col min="2054" max="2054" width="9.42578125" style="50" customWidth="1"/>
    <col min="2055" max="2057" width="12" style="50" customWidth="1"/>
    <col min="2058" max="2058" width="11.140625" style="50" customWidth="1"/>
    <col min="2059" max="2059" width="12.85546875" style="50" customWidth="1"/>
    <col min="2060" max="2060" width="8.42578125" style="50" customWidth="1"/>
    <col min="2061" max="2061" width="12.85546875" style="50" customWidth="1"/>
    <col min="2062" max="2063" width="13.7109375" style="50" customWidth="1"/>
    <col min="2064" max="2064" width="10.28515625" style="50" customWidth="1"/>
    <col min="2065" max="2065" width="12.85546875" style="50" customWidth="1"/>
    <col min="2066" max="2066" width="9.28515625" style="50" bestFit="1" customWidth="1"/>
    <col min="2067" max="2067" width="15.42578125" style="50" customWidth="1"/>
    <col min="2068" max="2304" width="9" style="50"/>
    <col min="2305" max="2305" width="5.85546875" style="50" customWidth="1"/>
    <col min="2306" max="2306" width="7.5703125" style="50" customWidth="1"/>
    <col min="2307" max="2309" width="11.140625" style="50" customWidth="1"/>
    <col min="2310" max="2310" width="9.42578125" style="50" customWidth="1"/>
    <col min="2311" max="2313" width="12" style="50" customWidth="1"/>
    <col min="2314" max="2314" width="11.140625" style="50" customWidth="1"/>
    <col min="2315" max="2315" width="12.85546875" style="50" customWidth="1"/>
    <col min="2316" max="2316" width="8.42578125" style="50" customWidth="1"/>
    <col min="2317" max="2317" width="12.85546875" style="50" customWidth="1"/>
    <col min="2318" max="2319" width="13.7109375" style="50" customWidth="1"/>
    <col min="2320" max="2320" width="10.28515625" style="50" customWidth="1"/>
    <col min="2321" max="2321" width="12.85546875" style="50" customWidth="1"/>
    <col min="2322" max="2322" width="9.28515625" style="50" bestFit="1" customWidth="1"/>
    <col min="2323" max="2323" width="15.42578125" style="50" customWidth="1"/>
    <col min="2324" max="2560" width="9" style="50"/>
    <col min="2561" max="2561" width="5.85546875" style="50" customWidth="1"/>
    <col min="2562" max="2562" width="7.5703125" style="50" customWidth="1"/>
    <col min="2563" max="2565" width="11.140625" style="50" customWidth="1"/>
    <col min="2566" max="2566" width="9.42578125" style="50" customWidth="1"/>
    <col min="2567" max="2569" width="12" style="50" customWidth="1"/>
    <col min="2570" max="2570" width="11.140625" style="50" customWidth="1"/>
    <col min="2571" max="2571" width="12.85546875" style="50" customWidth="1"/>
    <col min="2572" max="2572" width="8.42578125" style="50" customWidth="1"/>
    <col min="2573" max="2573" width="12.85546875" style="50" customWidth="1"/>
    <col min="2574" max="2575" width="13.7109375" style="50" customWidth="1"/>
    <col min="2576" max="2576" width="10.28515625" style="50" customWidth="1"/>
    <col min="2577" max="2577" width="12.85546875" style="50" customWidth="1"/>
    <col min="2578" max="2578" width="9.28515625" style="50" bestFit="1" customWidth="1"/>
    <col min="2579" max="2579" width="15.42578125" style="50" customWidth="1"/>
    <col min="2580" max="2816" width="9" style="50"/>
    <col min="2817" max="2817" width="5.85546875" style="50" customWidth="1"/>
    <col min="2818" max="2818" width="7.5703125" style="50" customWidth="1"/>
    <col min="2819" max="2821" width="11.140625" style="50" customWidth="1"/>
    <col min="2822" max="2822" width="9.42578125" style="50" customWidth="1"/>
    <col min="2823" max="2825" width="12" style="50" customWidth="1"/>
    <col min="2826" max="2826" width="11.140625" style="50" customWidth="1"/>
    <col min="2827" max="2827" width="12.85546875" style="50" customWidth="1"/>
    <col min="2828" max="2828" width="8.42578125" style="50" customWidth="1"/>
    <col min="2829" max="2829" width="12.85546875" style="50" customWidth="1"/>
    <col min="2830" max="2831" width="13.7109375" style="50" customWidth="1"/>
    <col min="2832" max="2832" width="10.28515625" style="50" customWidth="1"/>
    <col min="2833" max="2833" width="12.85546875" style="50" customWidth="1"/>
    <col min="2834" max="2834" width="9.28515625" style="50" bestFit="1" customWidth="1"/>
    <col min="2835" max="2835" width="15.42578125" style="50" customWidth="1"/>
    <col min="2836" max="3072" width="9" style="50"/>
    <col min="3073" max="3073" width="5.85546875" style="50" customWidth="1"/>
    <col min="3074" max="3074" width="7.5703125" style="50" customWidth="1"/>
    <col min="3075" max="3077" width="11.140625" style="50" customWidth="1"/>
    <col min="3078" max="3078" width="9.42578125" style="50" customWidth="1"/>
    <col min="3079" max="3081" width="12" style="50" customWidth="1"/>
    <col min="3082" max="3082" width="11.140625" style="50" customWidth="1"/>
    <col min="3083" max="3083" width="12.85546875" style="50" customWidth="1"/>
    <col min="3084" max="3084" width="8.42578125" style="50" customWidth="1"/>
    <col min="3085" max="3085" width="12.85546875" style="50" customWidth="1"/>
    <col min="3086" max="3087" width="13.7109375" style="50" customWidth="1"/>
    <col min="3088" max="3088" width="10.28515625" style="50" customWidth="1"/>
    <col min="3089" max="3089" width="12.85546875" style="50" customWidth="1"/>
    <col min="3090" max="3090" width="9.28515625" style="50" bestFit="1" customWidth="1"/>
    <col min="3091" max="3091" width="15.42578125" style="50" customWidth="1"/>
    <col min="3092" max="3328" width="9" style="50"/>
    <col min="3329" max="3329" width="5.85546875" style="50" customWidth="1"/>
    <col min="3330" max="3330" width="7.5703125" style="50" customWidth="1"/>
    <col min="3331" max="3333" width="11.140625" style="50" customWidth="1"/>
    <col min="3334" max="3334" width="9.42578125" style="50" customWidth="1"/>
    <col min="3335" max="3337" width="12" style="50" customWidth="1"/>
    <col min="3338" max="3338" width="11.140625" style="50" customWidth="1"/>
    <col min="3339" max="3339" width="12.85546875" style="50" customWidth="1"/>
    <col min="3340" max="3340" width="8.42578125" style="50" customWidth="1"/>
    <col min="3341" max="3341" width="12.85546875" style="50" customWidth="1"/>
    <col min="3342" max="3343" width="13.7109375" style="50" customWidth="1"/>
    <col min="3344" max="3344" width="10.28515625" style="50" customWidth="1"/>
    <col min="3345" max="3345" width="12.85546875" style="50" customWidth="1"/>
    <col min="3346" max="3346" width="9.28515625" style="50" bestFit="1" customWidth="1"/>
    <col min="3347" max="3347" width="15.42578125" style="50" customWidth="1"/>
    <col min="3348" max="3584" width="9" style="50"/>
    <col min="3585" max="3585" width="5.85546875" style="50" customWidth="1"/>
    <col min="3586" max="3586" width="7.5703125" style="50" customWidth="1"/>
    <col min="3587" max="3589" width="11.140625" style="50" customWidth="1"/>
    <col min="3590" max="3590" width="9.42578125" style="50" customWidth="1"/>
    <col min="3591" max="3593" width="12" style="50" customWidth="1"/>
    <col min="3594" max="3594" width="11.140625" style="50" customWidth="1"/>
    <col min="3595" max="3595" width="12.85546875" style="50" customWidth="1"/>
    <col min="3596" max="3596" width="8.42578125" style="50" customWidth="1"/>
    <col min="3597" max="3597" width="12.85546875" style="50" customWidth="1"/>
    <col min="3598" max="3599" width="13.7109375" style="50" customWidth="1"/>
    <col min="3600" max="3600" width="10.28515625" style="50" customWidth="1"/>
    <col min="3601" max="3601" width="12.85546875" style="50" customWidth="1"/>
    <col min="3602" max="3602" width="9.28515625" style="50" bestFit="1" customWidth="1"/>
    <col min="3603" max="3603" width="15.42578125" style="50" customWidth="1"/>
    <col min="3604" max="3840" width="9" style="50"/>
    <col min="3841" max="3841" width="5.85546875" style="50" customWidth="1"/>
    <col min="3842" max="3842" width="7.5703125" style="50" customWidth="1"/>
    <col min="3843" max="3845" width="11.140625" style="50" customWidth="1"/>
    <col min="3846" max="3846" width="9.42578125" style="50" customWidth="1"/>
    <col min="3847" max="3849" width="12" style="50" customWidth="1"/>
    <col min="3850" max="3850" width="11.140625" style="50" customWidth="1"/>
    <col min="3851" max="3851" width="12.85546875" style="50" customWidth="1"/>
    <col min="3852" max="3852" width="8.42578125" style="50" customWidth="1"/>
    <col min="3853" max="3853" width="12.85546875" style="50" customWidth="1"/>
    <col min="3854" max="3855" width="13.7109375" style="50" customWidth="1"/>
    <col min="3856" max="3856" width="10.28515625" style="50" customWidth="1"/>
    <col min="3857" max="3857" width="12.85546875" style="50" customWidth="1"/>
    <col min="3858" max="3858" width="9.28515625" style="50" bestFit="1" customWidth="1"/>
    <col min="3859" max="3859" width="15.42578125" style="50" customWidth="1"/>
    <col min="3860" max="4096" width="9" style="50"/>
    <col min="4097" max="4097" width="5.85546875" style="50" customWidth="1"/>
    <col min="4098" max="4098" width="7.5703125" style="50" customWidth="1"/>
    <col min="4099" max="4101" width="11.140625" style="50" customWidth="1"/>
    <col min="4102" max="4102" width="9.42578125" style="50" customWidth="1"/>
    <col min="4103" max="4105" width="12" style="50" customWidth="1"/>
    <col min="4106" max="4106" width="11.140625" style="50" customWidth="1"/>
    <col min="4107" max="4107" width="12.85546875" style="50" customWidth="1"/>
    <col min="4108" max="4108" width="8.42578125" style="50" customWidth="1"/>
    <col min="4109" max="4109" width="12.85546875" style="50" customWidth="1"/>
    <col min="4110" max="4111" width="13.7109375" style="50" customWidth="1"/>
    <col min="4112" max="4112" width="10.28515625" style="50" customWidth="1"/>
    <col min="4113" max="4113" width="12.85546875" style="50" customWidth="1"/>
    <col min="4114" max="4114" width="9.28515625" style="50" bestFit="1" customWidth="1"/>
    <col min="4115" max="4115" width="15.42578125" style="50" customWidth="1"/>
    <col min="4116" max="4352" width="9" style="50"/>
    <col min="4353" max="4353" width="5.85546875" style="50" customWidth="1"/>
    <col min="4354" max="4354" width="7.5703125" style="50" customWidth="1"/>
    <col min="4355" max="4357" width="11.140625" style="50" customWidth="1"/>
    <col min="4358" max="4358" width="9.42578125" style="50" customWidth="1"/>
    <col min="4359" max="4361" width="12" style="50" customWidth="1"/>
    <col min="4362" max="4362" width="11.140625" style="50" customWidth="1"/>
    <col min="4363" max="4363" width="12.85546875" style="50" customWidth="1"/>
    <col min="4364" max="4364" width="8.42578125" style="50" customWidth="1"/>
    <col min="4365" max="4365" width="12.85546875" style="50" customWidth="1"/>
    <col min="4366" max="4367" width="13.7109375" style="50" customWidth="1"/>
    <col min="4368" max="4368" width="10.28515625" style="50" customWidth="1"/>
    <col min="4369" max="4369" width="12.85546875" style="50" customWidth="1"/>
    <col min="4370" max="4370" width="9.28515625" style="50" bestFit="1" customWidth="1"/>
    <col min="4371" max="4371" width="15.42578125" style="50" customWidth="1"/>
    <col min="4372" max="4608" width="9" style="50"/>
    <col min="4609" max="4609" width="5.85546875" style="50" customWidth="1"/>
    <col min="4610" max="4610" width="7.5703125" style="50" customWidth="1"/>
    <col min="4611" max="4613" width="11.140625" style="50" customWidth="1"/>
    <col min="4614" max="4614" width="9.42578125" style="50" customWidth="1"/>
    <col min="4615" max="4617" width="12" style="50" customWidth="1"/>
    <col min="4618" max="4618" width="11.140625" style="50" customWidth="1"/>
    <col min="4619" max="4619" width="12.85546875" style="50" customWidth="1"/>
    <col min="4620" max="4620" width="8.42578125" style="50" customWidth="1"/>
    <col min="4621" max="4621" width="12.85546875" style="50" customWidth="1"/>
    <col min="4622" max="4623" width="13.7109375" style="50" customWidth="1"/>
    <col min="4624" max="4624" width="10.28515625" style="50" customWidth="1"/>
    <col min="4625" max="4625" width="12.85546875" style="50" customWidth="1"/>
    <col min="4626" max="4626" width="9.28515625" style="50" bestFit="1" customWidth="1"/>
    <col min="4627" max="4627" width="15.42578125" style="50" customWidth="1"/>
    <col min="4628" max="4864" width="9" style="50"/>
    <col min="4865" max="4865" width="5.85546875" style="50" customWidth="1"/>
    <col min="4866" max="4866" width="7.5703125" style="50" customWidth="1"/>
    <col min="4867" max="4869" width="11.140625" style="50" customWidth="1"/>
    <col min="4870" max="4870" width="9.42578125" style="50" customWidth="1"/>
    <col min="4871" max="4873" width="12" style="50" customWidth="1"/>
    <col min="4874" max="4874" width="11.140625" style="50" customWidth="1"/>
    <col min="4875" max="4875" width="12.85546875" style="50" customWidth="1"/>
    <col min="4876" max="4876" width="8.42578125" style="50" customWidth="1"/>
    <col min="4877" max="4877" width="12.85546875" style="50" customWidth="1"/>
    <col min="4878" max="4879" width="13.7109375" style="50" customWidth="1"/>
    <col min="4880" max="4880" width="10.28515625" style="50" customWidth="1"/>
    <col min="4881" max="4881" width="12.85546875" style="50" customWidth="1"/>
    <col min="4882" max="4882" width="9.28515625" style="50" bestFit="1" customWidth="1"/>
    <col min="4883" max="4883" width="15.42578125" style="50" customWidth="1"/>
    <col min="4884" max="5120" width="9" style="50"/>
    <col min="5121" max="5121" width="5.85546875" style="50" customWidth="1"/>
    <col min="5122" max="5122" width="7.5703125" style="50" customWidth="1"/>
    <col min="5123" max="5125" width="11.140625" style="50" customWidth="1"/>
    <col min="5126" max="5126" width="9.42578125" style="50" customWidth="1"/>
    <col min="5127" max="5129" width="12" style="50" customWidth="1"/>
    <col min="5130" max="5130" width="11.140625" style="50" customWidth="1"/>
    <col min="5131" max="5131" width="12.85546875" style="50" customWidth="1"/>
    <col min="5132" max="5132" width="8.42578125" style="50" customWidth="1"/>
    <col min="5133" max="5133" width="12.85546875" style="50" customWidth="1"/>
    <col min="5134" max="5135" width="13.7109375" style="50" customWidth="1"/>
    <col min="5136" max="5136" width="10.28515625" style="50" customWidth="1"/>
    <col min="5137" max="5137" width="12.85546875" style="50" customWidth="1"/>
    <col min="5138" max="5138" width="9.28515625" style="50" bestFit="1" customWidth="1"/>
    <col min="5139" max="5139" width="15.42578125" style="50" customWidth="1"/>
    <col min="5140" max="5376" width="9" style="50"/>
    <col min="5377" max="5377" width="5.85546875" style="50" customWidth="1"/>
    <col min="5378" max="5378" width="7.5703125" style="50" customWidth="1"/>
    <col min="5379" max="5381" width="11.140625" style="50" customWidth="1"/>
    <col min="5382" max="5382" width="9.42578125" style="50" customWidth="1"/>
    <col min="5383" max="5385" width="12" style="50" customWidth="1"/>
    <col min="5386" max="5386" width="11.140625" style="50" customWidth="1"/>
    <col min="5387" max="5387" width="12.85546875" style="50" customWidth="1"/>
    <col min="5388" max="5388" width="8.42578125" style="50" customWidth="1"/>
    <col min="5389" max="5389" width="12.85546875" style="50" customWidth="1"/>
    <col min="5390" max="5391" width="13.7109375" style="50" customWidth="1"/>
    <col min="5392" max="5392" width="10.28515625" style="50" customWidth="1"/>
    <col min="5393" max="5393" width="12.85546875" style="50" customWidth="1"/>
    <col min="5394" max="5394" width="9.28515625" style="50" bestFit="1" customWidth="1"/>
    <col min="5395" max="5395" width="15.42578125" style="50" customWidth="1"/>
    <col min="5396" max="5632" width="9" style="50"/>
    <col min="5633" max="5633" width="5.85546875" style="50" customWidth="1"/>
    <col min="5634" max="5634" width="7.5703125" style="50" customWidth="1"/>
    <col min="5635" max="5637" width="11.140625" style="50" customWidth="1"/>
    <col min="5638" max="5638" width="9.42578125" style="50" customWidth="1"/>
    <col min="5639" max="5641" width="12" style="50" customWidth="1"/>
    <col min="5642" max="5642" width="11.140625" style="50" customWidth="1"/>
    <col min="5643" max="5643" width="12.85546875" style="50" customWidth="1"/>
    <col min="5644" max="5644" width="8.42578125" style="50" customWidth="1"/>
    <col min="5645" max="5645" width="12.85546875" style="50" customWidth="1"/>
    <col min="5646" max="5647" width="13.7109375" style="50" customWidth="1"/>
    <col min="5648" max="5648" width="10.28515625" style="50" customWidth="1"/>
    <col min="5649" max="5649" width="12.85546875" style="50" customWidth="1"/>
    <col min="5650" max="5650" width="9.28515625" style="50" bestFit="1" customWidth="1"/>
    <col min="5651" max="5651" width="15.42578125" style="50" customWidth="1"/>
    <col min="5652" max="5888" width="9" style="50"/>
    <col min="5889" max="5889" width="5.85546875" style="50" customWidth="1"/>
    <col min="5890" max="5890" width="7.5703125" style="50" customWidth="1"/>
    <col min="5891" max="5893" width="11.140625" style="50" customWidth="1"/>
    <col min="5894" max="5894" width="9.42578125" style="50" customWidth="1"/>
    <col min="5895" max="5897" width="12" style="50" customWidth="1"/>
    <col min="5898" max="5898" width="11.140625" style="50" customWidth="1"/>
    <col min="5899" max="5899" width="12.85546875" style="50" customWidth="1"/>
    <col min="5900" max="5900" width="8.42578125" style="50" customWidth="1"/>
    <col min="5901" max="5901" width="12.85546875" style="50" customWidth="1"/>
    <col min="5902" max="5903" width="13.7109375" style="50" customWidth="1"/>
    <col min="5904" max="5904" width="10.28515625" style="50" customWidth="1"/>
    <col min="5905" max="5905" width="12.85546875" style="50" customWidth="1"/>
    <col min="5906" max="5906" width="9.28515625" style="50" bestFit="1" customWidth="1"/>
    <col min="5907" max="5907" width="15.42578125" style="50" customWidth="1"/>
    <col min="5908" max="6144" width="9" style="50"/>
    <col min="6145" max="6145" width="5.85546875" style="50" customWidth="1"/>
    <col min="6146" max="6146" width="7.5703125" style="50" customWidth="1"/>
    <col min="6147" max="6149" width="11.140625" style="50" customWidth="1"/>
    <col min="6150" max="6150" width="9.42578125" style="50" customWidth="1"/>
    <col min="6151" max="6153" width="12" style="50" customWidth="1"/>
    <col min="6154" max="6154" width="11.140625" style="50" customWidth="1"/>
    <col min="6155" max="6155" width="12.85546875" style="50" customWidth="1"/>
    <col min="6156" max="6156" width="8.42578125" style="50" customWidth="1"/>
    <col min="6157" max="6157" width="12.85546875" style="50" customWidth="1"/>
    <col min="6158" max="6159" width="13.7109375" style="50" customWidth="1"/>
    <col min="6160" max="6160" width="10.28515625" style="50" customWidth="1"/>
    <col min="6161" max="6161" width="12.85546875" style="50" customWidth="1"/>
    <col min="6162" max="6162" width="9.28515625" style="50" bestFit="1" customWidth="1"/>
    <col min="6163" max="6163" width="15.42578125" style="50" customWidth="1"/>
    <col min="6164" max="6400" width="9" style="50"/>
    <col min="6401" max="6401" width="5.85546875" style="50" customWidth="1"/>
    <col min="6402" max="6402" width="7.5703125" style="50" customWidth="1"/>
    <col min="6403" max="6405" width="11.140625" style="50" customWidth="1"/>
    <col min="6406" max="6406" width="9.42578125" style="50" customWidth="1"/>
    <col min="6407" max="6409" width="12" style="50" customWidth="1"/>
    <col min="6410" max="6410" width="11.140625" style="50" customWidth="1"/>
    <col min="6411" max="6411" width="12.85546875" style="50" customWidth="1"/>
    <col min="6412" max="6412" width="8.42578125" style="50" customWidth="1"/>
    <col min="6413" max="6413" width="12.85546875" style="50" customWidth="1"/>
    <col min="6414" max="6415" width="13.7109375" style="50" customWidth="1"/>
    <col min="6416" max="6416" width="10.28515625" style="50" customWidth="1"/>
    <col min="6417" max="6417" width="12.85546875" style="50" customWidth="1"/>
    <col min="6418" max="6418" width="9.28515625" style="50" bestFit="1" customWidth="1"/>
    <col min="6419" max="6419" width="15.42578125" style="50" customWidth="1"/>
    <col min="6420" max="6656" width="9" style="50"/>
    <col min="6657" max="6657" width="5.85546875" style="50" customWidth="1"/>
    <col min="6658" max="6658" width="7.5703125" style="50" customWidth="1"/>
    <col min="6659" max="6661" width="11.140625" style="50" customWidth="1"/>
    <col min="6662" max="6662" width="9.42578125" style="50" customWidth="1"/>
    <col min="6663" max="6665" width="12" style="50" customWidth="1"/>
    <col min="6666" max="6666" width="11.140625" style="50" customWidth="1"/>
    <col min="6667" max="6667" width="12.85546875" style="50" customWidth="1"/>
    <col min="6668" max="6668" width="8.42578125" style="50" customWidth="1"/>
    <col min="6669" max="6669" width="12.85546875" style="50" customWidth="1"/>
    <col min="6670" max="6671" width="13.7109375" style="50" customWidth="1"/>
    <col min="6672" max="6672" width="10.28515625" style="50" customWidth="1"/>
    <col min="6673" max="6673" width="12.85546875" style="50" customWidth="1"/>
    <col min="6674" max="6674" width="9.28515625" style="50" bestFit="1" customWidth="1"/>
    <col min="6675" max="6675" width="15.42578125" style="50" customWidth="1"/>
    <col min="6676" max="6912" width="9" style="50"/>
    <col min="6913" max="6913" width="5.85546875" style="50" customWidth="1"/>
    <col min="6914" max="6914" width="7.5703125" style="50" customWidth="1"/>
    <col min="6915" max="6917" width="11.140625" style="50" customWidth="1"/>
    <col min="6918" max="6918" width="9.42578125" style="50" customWidth="1"/>
    <col min="6919" max="6921" width="12" style="50" customWidth="1"/>
    <col min="6922" max="6922" width="11.140625" style="50" customWidth="1"/>
    <col min="6923" max="6923" width="12.85546875" style="50" customWidth="1"/>
    <col min="6924" max="6924" width="8.42578125" style="50" customWidth="1"/>
    <col min="6925" max="6925" width="12.85546875" style="50" customWidth="1"/>
    <col min="6926" max="6927" width="13.7109375" style="50" customWidth="1"/>
    <col min="6928" max="6928" width="10.28515625" style="50" customWidth="1"/>
    <col min="6929" max="6929" width="12.85546875" style="50" customWidth="1"/>
    <col min="6930" max="6930" width="9.28515625" style="50" bestFit="1" customWidth="1"/>
    <col min="6931" max="6931" width="15.42578125" style="50" customWidth="1"/>
    <col min="6932" max="7168" width="9" style="50"/>
    <col min="7169" max="7169" width="5.85546875" style="50" customWidth="1"/>
    <col min="7170" max="7170" width="7.5703125" style="50" customWidth="1"/>
    <col min="7171" max="7173" width="11.140625" style="50" customWidth="1"/>
    <col min="7174" max="7174" width="9.42578125" style="50" customWidth="1"/>
    <col min="7175" max="7177" width="12" style="50" customWidth="1"/>
    <col min="7178" max="7178" width="11.140625" style="50" customWidth="1"/>
    <col min="7179" max="7179" width="12.85546875" style="50" customWidth="1"/>
    <col min="7180" max="7180" width="8.42578125" style="50" customWidth="1"/>
    <col min="7181" max="7181" width="12.85546875" style="50" customWidth="1"/>
    <col min="7182" max="7183" width="13.7109375" style="50" customWidth="1"/>
    <col min="7184" max="7184" width="10.28515625" style="50" customWidth="1"/>
    <col min="7185" max="7185" width="12.85546875" style="50" customWidth="1"/>
    <col min="7186" max="7186" width="9.28515625" style="50" bestFit="1" customWidth="1"/>
    <col min="7187" max="7187" width="15.42578125" style="50" customWidth="1"/>
    <col min="7188" max="7424" width="9" style="50"/>
    <col min="7425" max="7425" width="5.85546875" style="50" customWidth="1"/>
    <col min="7426" max="7426" width="7.5703125" style="50" customWidth="1"/>
    <col min="7427" max="7429" width="11.140625" style="50" customWidth="1"/>
    <col min="7430" max="7430" width="9.42578125" style="50" customWidth="1"/>
    <col min="7431" max="7433" width="12" style="50" customWidth="1"/>
    <col min="7434" max="7434" width="11.140625" style="50" customWidth="1"/>
    <col min="7435" max="7435" width="12.85546875" style="50" customWidth="1"/>
    <col min="7436" max="7436" width="8.42578125" style="50" customWidth="1"/>
    <col min="7437" max="7437" width="12.85546875" style="50" customWidth="1"/>
    <col min="7438" max="7439" width="13.7109375" style="50" customWidth="1"/>
    <col min="7440" max="7440" width="10.28515625" style="50" customWidth="1"/>
    <col min="7441" max="7441" width="12.85546875" style="50" customWidth="1"/>
    <col min="7442" max="7442" width="9.28515625" style="50" bestFit="1" customWidth="1"/>
    <col min="7443" max="7443" width="15.42578125" style="50" customWidth="1"/>
    <col min="7444" max="7680" width="9" style="50"/>
    <col min="7681" max="7681" width="5.85546875" style="50" customWidth="1"/>
    <col min="7682" max="7682" width="7.5703125" style="50" customWidth="1"/>
    <col min="7683" max="7685" width="11.140625" style="50" customWidth="1"/>
    <col min="7686" max="7686" width="9.42578125" style="50" customWidth="1"/>
    <col min="7687" max="7689" width="12" style="50" customWidth="1"/>
    <col min="7690" max="7690" width="11.140625" style="50" customWidth="1"/>
    <col min="7691" max="7691" width="12.85546875" style="50" customWidth="1"/>
    <col min="7692" max="7692" width="8.42578125" style="50" customWidth="1"/>
    <col min="7693" max="7693" width="12.85546875" style="50" customWidth="1"/>
    <col min="7694" max="7695" width="13.7109375" style="50" customWidth="1"/>
    <col min="7696" max="7696" width="10.28515625" style="50" customWidth="1"/>
    <col min="7697" max="7697" width="12.85546875" style="50" customWidth="1"/>
    <col min="7698" max="7698" width="9.28515625" style="50" bestFit="1" customWidth="1"/>
    <col min="7699" max="7699" width="15.42578125" style="50" customWidth="1"/>
    <col min="7700" max="7936" width="9" style="50"/>
    <col min="7937" max="7937" width="5.85546875" style="50" customWidth="1"/>
    <col min="7938" max="7938" width="7.5703125" style="50" customWidth="1"/>
    <col min="7939" max="7941" width="11.140625" style="50" customWidth="1"/>
    <col min="7942" max="7942" width="9.42578125" style="50" customWidth="1"/>
    <col min="7943" max="7945" width="12" style="50" customWidth="1"/>
    <col min="7946" max="7946" width="11.140625" style="50" customWidth="1"/>
    <col min="7947" max="7947" width="12.85546875" style="50" customWidth="1"/>
    <col min="7948" max="7948" width="8.42578125" style="50" customWidth="1"/>
    <col min="7949" max="7949" width="12.85546875" style="50" customWidth="1"/>
    <col min="7950" max="7951" width="13.7109375" style="50" customWidth="1"/>
    <col min="7952" max="7952" width="10.28515625" style="50" customWidth="1"/>
    <col min="7953" max="7953" width="12.85546875" style="50" customWidth="1"/>
    <col min="7954" max="7954" width="9.28515625" style="50" bestFit="1" customWidth="1"/>
    <col min="7955" max="7955" width="15.42578125" style="50" customWidth="1"/>
    <col min="7956" max="8192" width="9" style="50"/>
    <col min="8193" max="8193" width="5.85546875" style="50" customWidth="1"/>
    <col min="8194" max="8194" width="7.5703125" style="50" customWidth="1"/>
    <col min="8195" max="8197" width="11.140625" style="50" customWidth="1"/>
    <col min="8198" max="8198" width="9.42578125" style="50" customWidth="1"/>
    <col min="8199" max="8201" width="12" style="50" customWidth="1"/>
    <col min="8202" max="8202" width="11.140625" style="50" customWidth="1"/>
    <col min="8203" max="8203" width="12.85546875" style="50" customWidth="1"/>
    <col min="8204" max="8204" width="8.42578125" style="50" customWidth="1"/>
    <col min="8205" max="8205" width="12.85546875" style="50" customWidth="1"/>
    <col min="8206" max="8207" width="13.7109375" style="50" customWidth="1"/>
    <col min="8208" max="8208" width="10.28515625" style="50" customWidth="1"/>
    <col min="8209" max="8209" width="12.85546875" style="50" customWidth="1"/>
    <col min="8210" max="8210" width="9.28515625" style="50" bestFit="1" customWidth="1"/>
    <col min="8211" max="8211" width="15.42578125" style="50" customWidth="1"/>
    <col min="8212" max="8448" width="9" style="50"/>
    <col min="8449" max="8449" width="5.85546875" style="50" customWidth="1"/>
    <col min="8450" max="8450" width="7.5703125" style="50" customWidth="1"/>
    <col min="8451" max="8453" width="11.140625" style="50" customWidth="1"/>
    <col min="8454" max="8454" width="9.42578125" style="50" customWidth="1"/>
    <col min="8455" max="8457" width="12" style="50" customWidth="1"/>
    <col min="8458" max="8458" width="11.140625" style="50" customWidth="1"/>
    <col min="8459" max="8459" width="12.85546875" style="50" customWidth="1"/>
    <col min="8460" max="8460" width="8.42578125" style="50" customWidth="1"/>
    <col min="8461" max="8461" width="12.85546875" style="50" customWidth="1"/>
    <col min="8462" max="8463" width="13.7109375" style="50" customWidth="1"/>
    <col min="8464" max="8464" width="10.28515625" style="50" customWidth="1"/>
    <col min="8465" max="8465" width="12.85546875" style="50" customWidth="1"/>
    <col min="8466" max="8466" width="9.28515625" style="50" bestFit="1" customWidth="1"/>
    <col min="8467" max="8467" width="15.42578125" style="50" customWidth="1"/>
    <col min="8468" max="8704" width="9" style="50"/>
    <col min="8705" max="8705" width="5.85546875" style="50" customWidth="1"/>
    <col min="8706" max="8706" width="7.5703125" style="50" customWidth="1"/>
    <col min="8707" max="8709" width="11.140625" style="50" customWidth="1"/>
    <col min="8710" max="8710" width="9.42578125" style="50" customWidth="1"/>
    <col min="8711" max="8713" width="12" style="50" customWidth="1"/>
    <col min="8714" max="8714" width="11.140625" style="50" customWidth="1"/>
    <col min="8715" max="8715" width="12.85546875" style="50" customWidth="1"/>
    <col min="8716" max="8716" width="8.42578125" style="50" customWidth="1"/>
    <col min="8717" max="8717" width="12.85546875" style="50" customWidth="1"/>
    <col min="8718" max="8719" width="13.7109375" style="50" customWidth="1"/>
    <col min="8720" max="8720" width="10.28515625" style="50" customWidth="1"/>
    <col min="8721" max="8721" width="12.85546875" style="50" customWidth="1"/>
    <col min="8722" max="8722" width="9.28515625" style="50" bestFit="1" customWidth="1"/>
    <col min="8723" max="8723" width="15.42578125" style="50" customWidth="1"/>
    <col min="8724" max="8960" width="9" style="50"/>
    <col min="8961" max="8961" width="5.85546875" style="50" customWidth="1"/>
    <col min="8962" max="8962" width="7.5703125" style="50" customWidth="1"/>
    <col min="8963" max="8965" width="11.140625" style="50" customWidth="1"/>
    <col min="8966" max="8966" width="9.42578125" style="50" customWidth="1"/>
    <col min="8967" max="8969" width="12" style="50" customWidth="1"/>
    <col min="8970" max="8970" width="11.140625" style="50" customWidth="1"/>
    <col min="8971" max="8971" width="12.85546875" style="50" customWidth="1"/>
    <col min="8972" max="8972" width="8.42578125" style="50" customWidth="1"/>
    <col min="8973" max="8973" width="12.85546875" style="50" customWidth="1"/>
    <col min="8974" max="8975" width="13.7109375" style="50" customWidth="1"/>
    <col min="8976" max="8976" width="10.28515625" style="50" customWidth="1"/>
    <col min="8977" max="8977" width="12.85546875" style="50" customWidth="1"/>
    <col min="8978" max="8978" width="9.28515625" style="50" bestFit="1" customWidth="1"/>
    <col min="8979" max="8979" width="15.42578125" style="50" customWidth="1"/>
    <col min="8980" max="9216" width="9" style="50"/>
    <col min="9217" max="9217" width="5.85546875" style="50" customWidth="1"/>
    <col min="9218" max="9218" width="7.5703125" style="50" customWidth="1"/>
    <col min="9219" max="9221" width="11.140625" style="50" customWidth="1"/>
    <col min="9222" max="9222" width="9.42578125" style="50" customWidth="1"/>
    <col min="9223" max="9225" width="12" style="50" customWidth="1"/>
    <col min="9226" max="9226" width="11.140625" style="50" customWidth="1"/>
    <col min="9227" max="9227" width="12.85546875" style="50" customWidth="1"/>
    <col min="9228" max="9228" width="8.42578125" style="50" customWidth="1"/>
    <col min="9229" max="9229" width="12.85546875" style="50" customWidth="1"/>
    <col min="9230" max="9231" width="13.7109375" style="50" customWidth="1"/>
    <col min="9232" max="9232" width="10.28515625" style="50" customWidth="1"/>
    <col min="9233" max="9233" width="12.85546875" style="50" customWidth="1"/>
    <col min="9234" max="9234" width="9.28515625" style="50" bestFit="1" customWidth="1"/>
    <col min="9235" max="9235" width="15.42578125" style="50" customWidth="1"/>
    <col min="9236" max="9472" width="9" style="50"/>
    <col min="9473" max="9473" width="5.85546875" style="50" customWidth="1"/>
    <col min="9474" max="9474" width="7.5703125" style="50" customWidth="1"/>
    <col min="9475" max="9477" width="11.140625" style="50" customWidth="1"/>
    <col min="9478" max="9478" width="9.42578125" style="50" customWidth="1"/>
    <col min="9479" max="9481" width="12" style="50" customWidth="1"/>
    <col min="9482" max="9482" width="11.140625" style="50" customWidth="1"/>
    <col min="9483" max="9483" width="12.85546875" style="50" customWidth="1"/>
    <col min="9484" max="9484" width="8.42578125" style="50" customWidth="1"/>
    <col min="9485" max="9485" width="12.85546875" style="50" customWidth="1"/>
    <col min="9486" max="9487" width="13.7109375" style="50" customWidth="1"/>
    <col min="9488" max="9488" width="10.28515625" style="50" customWidth="1"/>
    <col min="9489" max="9489" width="12.85546875" style="50" customWidth="1"/>
    <col min="9490" max="9490" width="9.28515625" style="50" bestFit="1" customWidth="1"/>
    <col min="9491" max="9491" width="15.42578125" style="50" customWidth="1"/>
    <col min="9492" max="9728" width="9" style="50"/>
    <col min="9729" max="9729" width="5.85546875" style="50" customWidth="1"/>
    <col min="9730" max="9730" width="7.5703125" style="50" customWidth="1"/>
    <col min="9731" max="9733" width="11.140625" style="50" customWidth="1"/>
    <col min="9734" max="9734" width="9.42578125" style="50" customWidth="1"/>
    <col min="9735" max="9737" width="12" style="50" customWidth="1"/>
    <col min="9738" max="9738" width="11.140625" style="50" customWidth="1"/>
    <col min="9739" max="9739" width="12.85546875" style="50" customWidth="1"/>
    <col min="9740" max="9740" width="8.42578125" style="50" customWidth="1"/>
    <col min="9741" max="9741" width="12.85546875" style="50" customWidth="1"/>
    <col min="9742" max="9743" width="13.7109375" style="50" customWidth="1"/>
    <col min="9744" max="9744" width="10.28515625" style="50" customWidth="1"/>
    <col min="9745" max="9745" width="12.85546875" style="50" customWidth="1"/>
    <col min="9746" max="9746" width="9.28515625" style="50" bestFit="1" customWidth="1"/>
    <col min="9747" max="9747" width="15.42578125" style="50" customWidth="1"/>
    <col min="9748" max="9984" width="9" style="50"/>
    <col min="9985" max="9985" width="5.85546875" style="50" customWidth="1"/>
    <col min="9986" max="9986" width="7.5703125" style="50" customWidth="1"/>
    <col min="9987" max="9989" width="11.140625" style="50" customWidth="1"/>
    <col min="9990" max="9990" width="9.42578125" style="50" customWidth="1"/>
    <col min="9991" max="9993" width="12" style="50" customWidth="1"/>
    <col min="9994" max="9994" width="11.140625" style="50" customWidth="1"/>
    <col min="9995" max="9995" width="12.85546875" style="50" customWidth="1"/>
    <col min="9996" max="9996" width="8.42578125" style="50" customWidth="1"/>
    <col min="9997" max="9997" width="12.85546875" style="50" customWidth="1"/>
    <col min="9998" max="9999" width="13.7109375" style="50" customWidth="1"/>
    <col min="10000" max="10000" width="10.28515625" style="50" customWidth="1"/>
    <col min="10001" max="10001" width="12.85546875" style="50" customWidth="1"/>
    <col min="10002" max="10002" width="9.28515625" style="50" bestFit="1" customWidth="1"/>
    <col min="10003" max="10003" width="15.42578125" style="50" customWidth="1"/>
    <col min="10004" max="10240" width="9" style="50"/>
    <col min="10241" max="10241" width="5.85546875" style="50" customWidth="1"/>
    <col min="10242" max="10242" width="7.5703125" style="50" customWidth="1"/>
    <col min="10243" max="10245" width="11.140625" style="50" customWidth="1"/>
    <col min="10246" max="10246" width="9.42578125" style="50" customWidth="1"/>
    <col min="10247" max="10249" width="12" style="50" customWidth="1"/>
    <col min="10250" max="10250" width="11.140625" style="50" customWidth="1"/>
    <col min="10251" max="10251" width="12.85546875" style="50" customWidth="1"/>
    <col min="10252" max="10252" width="8.42578125" style="50" customWidth="1"/>
    <col min="10253" max="10253" width="12.85546875" style="50" customWidth="1"/>
    <col min="10254" max="10255" width="13.7109375" style="50" customWidth="1"/>
    <col min="10256" max="10256" width="10.28515625" style="50" customWidth="1"/>
    <col min="10257" max="10257" width="12.85546875" style="50" customWidth="1"/>
    <col min="10258" max="10258" width="9.28515625" style="50" bestFit="1" customWidth="1"/>
    <col min="10259" max="10259" width="15.42578125" style="50" customWidth="1"/>
    <col min="10260" max="10496" width="9" style="50"/>
    <col min="10497" max="10497" width="5.85546875" style="50" customWidth="1"/>
    <col min="10498" max="10498" width="7.5703125" style="50" customWidth="1"/>
    <col min="10499" max="10501" width="11.140625" style="50" customWidth="1"/>
    <col min="10502" max="10502" width="9.42578125" style="50" customWidth="1"/>
    <col min="10503" max="10505" width="12" style="50" customWidth="1"/>
    <col min="10506" max="10506" width="11.140625" style="50" customWidth="1"/>
    <col min="10507" max="10507" width="12.85546875" style="50" customWidth="1"/>
    <col min="10508" max="10508" width="8.42578125" style="50" customWidth="1"/>
    <col min="10509" max="10509" width="12.85546875" style="50" customWidth="1"/>
    <col min="10510" max="10511" width="13.7109375" style="50" customWidth="1"/>
    <col min="10512" max="10512" width="10.28515625" style="50" customWidth="1"/>
    <col min="10513" max="10513" width="12.85546875" style="50" customWidth="1"/>
    <col min="10514" max="10514" width="9.28515625" style="50" bestFit="1" customWidth="1"/>
    <col min="10515" max="10515" width="15.42578125" style="50" customWidth="1"/>
    <col min="10516" max="10752" width="9" style="50"/>
    <col min="10753" max="10753" width="5.85546875" style="50" customWidth="1"/>
    <col min="10754" max="10754" width="7.5703125" style="50" customWidth="1"/>
    <col min="10755" max="10757" width="11.140625" style="50" customWidth="1"/>
    <col min="10758" max="10758" width="9.42578125" style="50" customWidth="1"/>
    <col min="10759" max="10761" width="12" style="50" customWidth="1"/>
    <col min="10762" max="10762" width="11.140625" style="50" customWidth="1"/>
    <col min="10763" max="10763" width="12.85546875" style="50" customWidth="1"/>
    <col min="10764" max="10764" width="8.42578125" style="50" customWidth="1"/>
    <col min="10765" max="10765" width="12.85546875" style="50" customWidth="1"/>
    <col min="10766" max="10767" width="13.7109375" style="50" customWidth="1"/>
    <col min="10768" max="10768" width="10.28515625" style="50" customWidth="1"/>
    <col min="10769" max="10769" width="12.85546875" style="50" customWidth="1"/>
    <col min="10770" max="10770" width="9.28515625" style="50" bestFit="1" customWidth="1"/>
    <col min="10771" max="10771" width="15.42578125" style="50" customWidth="1"/>
    <col min="10772" max="11008" width="9" style="50"/>
    <col min="11009" max="11009" width="5.85546875" style="50" customWidth="1"/>
    <col min="11010" max="11010" width="7.5703125" style="50" customWidth="1"/>
    <col min="11011" max="11013" width="11.140625" style="50" customWidth="1"/>
    <col min="11014" max="11014" width="9.42578125" style="50" customWidth="1"/>
    <col min="11015" max="11017" width="12" style="50" customWidth="1"/>
    <col min="11018" max="11018" width="11.140625" style="50" customWidth="1"/>
    <col min="11019" max="11019" width="12.85546875" style="50" customWidth="1"/>
    <col min="11020" max="11020" width="8.42578125" style="50" customWidth="1"/>
    <col min="11021" max="11021" width="12.85546875" style="50" customWidth="1"/>
    <col min="11022" max="11023" width="13.7109375" style="50" customWidth="1"/>
    <col min="11024" max="11024" width="10.28515625" style="50" customWidth="1"/>
    <col min="11025" max="11025" width="12.85546875" style="50" customWidth="1"/>
    <col min="11026" max="11026" width="9.28515625" style="50" bestFit="1" customWidth="1"/>
    <col min="11027" max="11027" width="15.42578125" style="50" customWidth="1"/>
    <col min="11028" max="11264" width="9" style="50"/>
    <col min="11265" max="11265" width="5.85546875" style="50" customWidth="1"/>
    <col min="11266" max="11266" width="7.5703125" style="50" customWidth="1"/>
    <col min="11267" max="11269" width="11.140625" style="50" customWidth="1"/>
    <col min="11270" max="11270" width="9.42578125" style="50" customWidth="1"/>
    <col min="11271" max="11273" width="12" style="50" customWidth="1"/>
    <col min="11274" max="11274" width="11.140625" style="50" customWidth="1"/>
    <col min="11275" max="11275" width="12.85546875" style="50" customWidth="1"/>
    <col min="11276" max="11276" width="8.42578125" style="50" customWidth="1"/>
    <col min="11277" max="11277" width="12.85546875" style="50" customWidth="1"/>
    <col min="11278" max="11279" width="13.7109375" style="50" customWidth="1"/>
    <col min="11280" max="11280" width="10.28515625" style="50" customWidth="1"/>
    <col min="11281" max="11281" width="12.85546875" style="50" customWidth="1"/>
    <col min="11282" max="11282" width="9.28515625" style="50" bestFit="1" customWidth="1"/>
    <col min="11283" max="11283" width="15.42578125" style="50" customWidth="1"/>
    <col min="11284" max="11520" width="9" style="50"/>
    <col min="11521" max="11521" width="5.85546875" style="50" customWidth="1"/>
    <col min="11522" max="11522" width="7.5703125" style="50" customWidth="1"/>
    <col min="11523" max="11525" width="11.140625" style="50" customWidth="1"/>
    <col min="11526" max="11526" width="9.42578125" style="50" customWidth="1"/>
    <col min="11527" max="11529" width="12" style="50" customWidth="1"/>
    <col min="11530" max="11530" width="11.140625" style="50" customWidth="1"/>
    <col min="11531" max="11531" width="12.85546875" style="50" customWidth="1"/>
    <col min="11532" max="11532" width="8.42578125" style="50" customWidth="1"/>
    <col min="11533" max="11533" width="12.85546875" style="50" customWidth="1"/>
    <col min="11534" max="11535" width="13.7109375" style="50" customWidth="1"/>
    <col min="11536" max="11536" width="10.28515625" style="50" customWidth="1"/>
    <col min="11537" max="11537" width="12.85546875" style="50" customWidth="1"/>
    <col min="11538" max="11538" width="9.28515625" style="50" bestFit="1" customWidth="1"/>
    <col min="11539" max="11539" width="15.42578125" style="50" customWidth="1"/>
    <col min="11540" max="11776" width="9" style="50"/>
    <col min="11777" max="11777" width="5.85546875" style="50" customWidth="1"/>
    <col min="11778" max="11778" width="7.5703125" style="50" customWidth="1"/>
    <col min="11779" max="11781" width="11.140625" style="50" customWidth="1"/>
    <col min="11782" max="11782" width="9.42578125" style="50" customWidth="1"/>
    <col min="11783" max="11785" width="12" style="50" customWidth="1"/>
    <col min="11786" max="11786" width="11.140625" style="50" customWidth="1"/>
    <col min="11787" max="11787" width="12.85546875" style="50" customWidth="1"/>
    <col min="11788" max="11788" width="8.42578125" style="50" customWidth="1"/>
    <col min="11789" max="11789" width="12.85546875" style="50" customWidth="1"/>
    <col min="11790" max="11791" width="13.7109375" style="50" customWidth="1"/>
    <col min="11792" max="11792" width="10.28515625" style="50" customWidth="1"/>
    <col min="11793" max="11793" width="12.85546875" style="50" customWidth="1"/>
    <col min="11794" max="11794" width="9.28515625" style="50" bestFit="1" customWidth="1"/>
    <col min="11795" max="11795" width="15.42578125" style="50" customWidth="1"/>
    <col min="11796" max="12032" width="9" style="50"/>
    <col min="12033" max="12033" width="5.85546875" style="50" customWidth="1"/>
    <col min="12034" max="12034" width="7.5703125" style="50" customWidth="1"/>
    <col min="12035" max="12037" width="11.140625" style="50" customWidth="1"/>
    <col min="12038" max="12038" width="9.42578125" style="50" customWidth="1"/>
    <col min="12039" max="12041" width="12" style="50" customWidth="1"/>
    <col min="12042" max="12042" width="11.140625" style="50" customWidth="1"/>
    <col min="12043" max="12043" width="12.85546875" style="50" customWidth="1"/>
    <col min="12044" max="12044" width="8.42578125" style="50" customWidth="1"/>
    <col min="12045" max="12045" width="12.85546875" style="50" customWidth="1"/>
    <col min="12046" max="12047" width="13.7109375" style="50" customWidth="1"/>
    <col min="12048" max="12048" width="10.28515625" style="50" customWidth="1"/>
    <col min="12049" max="12049" width="12.85546875" style="50" customWidth="1"/>
    <col min="12050" max="12050" width="9.28515625" style="50" bestFit="1" customWidth="1"/>
    <col min="12051" max="12051" width="15.42578125" style="50" customWidth="1"/>
    <col min="12052" max="12288" width="9" style="50"/>
    <col min="12289" max="12289" width="5.85546875" style="50" customWidth="1"/>
    <col min="12290" max="12290" width="7.5703125" style="50" customWidth="1"/>
    <col min="12291" max="12293" width="11.140625" style="50" customWidth="1"/>
    <col min="12294" max="12294" width="9.42578125" style="50" customWidth="1"/>
    <col min="12295" max="12297" width="12" style="50" customWidth="1"/>
    <col min="12298" max="12298" width="11.140625" style="50" customWidth="1"/>
    <col min="12299" max="12299" width="12.85546875" style="50" customWidth="1"/>
    <col min="12300" max="12300" width="8.42578125" style="50" customWidth="1"/>
    <col min="12301" max="12301" width="12.85546875" style="50" customWidth="1"/>
    <col min="12302" max="12303" width="13.7109375" style="50" customWidth="1"/>
    <col min="12304" max="12304" width="10.28515625" style="50" customWidth="1"/>
    <col min="12305" max="12305" width="12.85546875" style="50" customWidth="1"/>
    <col min="12306" max="12306" width="9.28515625" style="50" bestFit="1" customWidth="1"/>
    <col min="12307" max="12307" width="15.42578125" style="50" customWidth="1"/>
    <col min="12308" max="12544" width="9" style="50"/>
    <col min="12545" max="12545" width="5.85546875" style="50" customWidth="1"/>
    <col min="12546" max="12546" width="7.5703125" style="50" customWidth="1"/>
    <col min="12547" max="12549" width="11.140625" style="50" customWidth="1"/>
    <col min="12550" max="12550" width="9.42578125" style="50" customWidth="1"/>
    <col min="12551" max="12553" width="12" style="50" customWidth="1"/>
    <col min="12554" max="12554" width="11.140625" style="50" customWidth="1"/>
    <col min="12555" max="12555" width="12.85546875" style="50" customWidth="1"/>
    <col min="12556" max="12556" width="8.42578125" style="50" customWidth="1"/>
    <col min="12557" max="12557" width="12.85546875" style="50" customWidth="1"/>
    <col min="12558" max="12559" width="13.7109375" style="50" customWidth="1"/>
    <col min="12560" max="12560" width="10.28515625" style="50" customWidth="1"/>
    <col min="12561" max="12561" width="12.85546875" style="50" customWidth="1"/>
    <col min="12562" max="12562" width="9.28515625" style="50" bestFit="1" customWidth="1"/>
    <col min="12563" max="12563" width="15.42578125" style="50" customWidth="1"/>
    <col min="12564" max="12800" width="9" style="50"/>
    <col min="12801" max="12801" width="5.85546875" style="50" customWidth="1"/>
    <col min="12802" max="12802" width="7.5703125" style="50" customWidth="1"/>
    <col min="12803" max="12805" width="11.140625" style="50" customWidth="1"/>
    <col min="12806" max="12806" width="9.42578125" style="50" customWidth="1"/>
    <col min="12807" max="12809" width="12" style="50" customWidth="1"/>
    <col min="12810" max="12810" width="11.140625" style="50" customWidth="1"/>
    <col min="12811" max="12811" width="12.85546875" style="50" customWidth="1"/>
    <col min="12812" max="12812" width="8.42578125" style="50" customWidth="1"/>
    <col min="12813" max="12813" width="12.85546875" style="50" customWidth="1"/>
    <col min="12814" max="12815" width="13.7109375" style="50" customWidth="1"/>
    <col min="12816" max="12816" width="10.28515625" style="50" customWidth="1"/>
    <col min="12817" max="12817" width="12.85546875" style="50" customWidth="1"/>
    <col min="12818" max="12818" width="9.28515625" style="50" bestFit="1" customWidth="1"/>
    <col min="12819" max="12819" width="15.42578125" style="50" customWidth="1"/>
    <col min="12820" max="13056" width="9" style="50"/>
    <col min="13057" max="13057" width="5.85546875" style="50" customWidth="1"/>
    <col min="13058" max="13058" width="7.5703125" style="50" customWidth="1"/>
    <col min="13059" max="13061" width="11.140625" style="50" customWidth="1"/>
    <col min="13062" max="13062" width="9.42578125" style="50" customWidth="1"/>
    <col min="13063" max="13065" width="12" style="50" customWidth="1"/>
    <col min="13066" max="13066" width="11.140625" style="50" customWidth="1"/>
    <col min="13067" max="13067" width="12.85546875" style="50" customWidth="1"/>
    <col min="13068" max="13068" width="8.42578125" style="50" customWidth="1"/>
    <col min="13069" max="13069" width="12.85546875" style="50" customWidth="1"/>
    <col min="13070" max="13071" width="13.7109375" style="50" customWidth="1"/>
    <col min="13072" max="13072" width="10.28515625" style="50" customWidth="1"/>
    <col min="13073" max="13073" width="12.85546875" style="50" customWidth="1"/>
    <col min="13074" max="13074" width="9.28515625" style="50" bestFit="1" customWidth="1"/>
    <col min="13075" max="13075" width="15.42578125" style="50" customWidth="1"/>
    <col min="13076" max="13312" width="9" style="50"/>
    <col min="13313" max="13313" width="5.85546875" style="50" customWidth="1"/>
    <col min="13314" max="13314" width="7.5703125" style="50" customWidth="1"/>
    <col min="13315" max="13317" width="11.140625" style="50" customWidth="1"/>
    <col min="13318" max="13318" width="9.42578125" style="50" customWidth="1"/>
    <col min="13319" max="13321" width="12" style="50" customWidth="1"/>
    <col min="13322" max="13322" width="11.140625" style="50" customWidth="1"/>
    <col min="13323" max="13323" width="12.85546875" style="50" customWidth="1"/>
    <col min="13324" max="13324" width="8.42578125" style="50" customWidth="1"/>
    <col min="13325" max="13325" width="12.85546875" style="50" customWidth="1"/>
    <col min="13326" max="13327" width="13.7109375" style="50" customWidth="1"/>
    <col min="13328" max="13328" width="10.28515625" style="50" customWidth="1"/>
    <col min="13329" max="13329" width="12.85546875" style="50" customWidth="1"/>
    <col min="13330" max="13330" width="9.28515625" style="50" bestFit="1" customWidth="1"/>
    <col min="13331" max="13331" width="15.42578125" style="50" customWidth="1"/>
    <col min="13332" max="13568" width="9" style="50"/>
    <col min="13569" max="13569" width="5.85546875" style="50" customWidth="1"/>
    <col min="13570" max="13570" width="7.5703125" style="50" customWidth="1"/>
    <col min="13571" max="13573" width="11.140625" style="50" customWidth="1"/>
    <col min="13574" max="13574" width="9.42578125" style="50" customWidth="1"/>
    <col min="13575" max="13577" width="12" style="50" customWidth="1"/>
    <col min="13578" max="13578" width="11.140625" style="50" customWidth="1"/>
    <col min="13579" max="13579" width="12.85546875" style="50" customWidth="1"/>
    <col min="13580" max="13580" width="8.42578125" style="50" customWidth="1"/>
    <col min="13581" max="13581" width="12.85546875" style="50" customWidth="1"/>
    <col min="13582" max="13583" width="13.7109375" style="50" customWidth="1"/>
    <col min="13584" max="13584" width="10.28515625" style="50" customWidth="1"/>
    <col min="13585" max="13585" width="12.85546875" style="50" customWidth="1"/>
    <col min="13586" max="13586" width="9.28515625" style="50" bestFit="1" customWidth="1"/>
    <col min="13587" max="13587" width="15.42578125" style="50" customWidth="1"/>
    <col min="13588" max="13824" width="9" style="50"/>
    <col min="13825" max="13825" width="5.85546875" style="50" customWidth="1"/>
    <col min="13826" max="13826" width="7.5703125" style="50" customWidth="1"/>
    <col min="13827" max="13829" width="11.140625" style="50" customWidth="1"/>
    <col min="13830" max="13830" width="9.42578125" style="50" customWidth="1"/>
    <col min="13831" max="13833" width="12" style="50" customWidth="1"/>
    <col min="13834" max="13834" width="11.140625" style="50" customWidth="1"/>
    <col min="13835" max="13835" width="12.85546875" style="50" customWidth="1"/>
    <col min="13836" max="13836" width="8.42578125" style="50" customWidth="1"/>
    <col min="13837" max="13837" width="12.85546875" style="50" customWidth="1"/>
    <col min="13838" max="13839" width="13.7109375" style="50" customWidth="1"/>
    <col min="13840" max="13840" width="10.28515625" style="50" customWidth="1"/>
    <col min="13841" max="13841" width="12.85546875" style="50" customWidth="1"/>
    <col min="13842" max="13842" width="9.28515625" style="50" bestFit="1" customWidth="1"/>
    <col min="13843" max="13843" width="15.42578125" style="50" customWidth="1"/>
    <col min="13844" max="14080" width="9" style="50"/>
    <col min="14081" max="14081" width="5.85546875" style="50" customWidth="1"/>
    <col min="14082" max="14082" width="7.5703125" style="50" customWidth="1"/>
    <col min="14083" max="14085" width="11.140625" style="50" customWidth="1"/>
    <col min="14086" max="14086" width="9.42578125" style="50" customWidth="1"/>
    <col min="14087" max="14089" width="12" style="50" customWidth="1"/>
    <col min="14090" max="14090" width="11.140625" style="50" customWidth="1"/>
    <col min="14091" max="14091" width="12.85546875" style="50" customWidth="1"/>
    <col min="14092" max="14092" width="8.42578125" style="50" customWidth="1"/>
    <col min="14093" max="14093" width="12.85546875" style="50" customWidth="1"/>
    <col min="14094" max="14095" width="13.7109375" style="50" customWidth="1"/>
    <col min="14096" max="14096" width="10.28515625" style="50" customWidth="1"/>
    <col min="14097" max="14097" width="12.85546875" style="50" customWidth="1"/>
    <col min="14098" max="14098" width="9.28515625" style="50" bestFit="1" customWidth="1"/>
    <col min="14099" max="14099" width="15.42578125" style="50" customWidth="1"/>
    <col min="14100" max="14336" width="9" style="50"/>
    <col min="14337" max="14337" width="5.85546875" style="50" customWidth="1"/>
    <col min="14338" max="14338" width="7.5703125" style="50" customWidth="1"/>
    <col min="14339" max="14341" width="11.140625" style="50" customWidth="1"/>
    <col min="14342" max="14342" width="9.42578125" style="50" customWidth="1"/>
    <col min="14343" max="14345" width="12" style="50" customWidth="1"/>
    <col min="14346" max="14346" width="11.140625" style="50" customWidth="1"/>
    <col min="14347" max="14347" width="12.85546875" style="50" customWidth="1"/>
    <col min="14348" max="14348" width="8.42578125" style="50" customWidth="1"/>
    <col min="14349" max="14349" width="12.85546875" style="50" customWidth="1"/>
    <col min="14350" max="14351" width="13.7109375" style="50" customWidth="1"/>
    <col min="14352" max="14352" width="10.28515625" style="50" customWidth="1"/>
    <col min="14353" max="14353" width="12.85546875" style="50" customWidth="1"/>
    <col min="14354" max="14354" width="9.28515625" style="50" bestFit="1" customWidth="1"/>
    <col min="14355" max="14355" width="15.42578125" style="50" customWidth="1"/>
    <col min="14356" max="14592" width="9" style="50"/>
    <col min="14593" max="14593" width="5.85546875" style="50" customWidth="1"/>
    <col min="14594" max="14594" width="7.5703125" style="50" customWidth="1"/>
    <col min="14595" max="14597" width="11.140625" style="50" customWidth="1"/>
    <col min="14598" max="14598" width="9.42578125" style="50" customWidth="1"/>
    <col min="14599" max="14601" width="12" style="50" customWidth="1"/>
    <col min="14602" max="14602" width="11.140625" style="50" customWidth="1"/>
    <col min="14603" max="14603" width="12.85546875" style="50" customWidth="1"/>
    <col min="14604" max="14604" width="8.42578125" style="50" customWidth="1"/>
    <col min="14605" max="14605" width="12.85546875" style="50" customWidth="1"/>
    <col min="14606" max="14607" width="13.7109375" style="50" customWidth="1"/>
    <col min="14608" max="14608" width="10.28515625" style="50" customWidth="1"/>
    <col min="14609" max="14609" width="12.85546875" style="50" customWidth="1"/>
    <col min="14610" max="14610" width="9.28515625" style="50" bestFit="1" customWidth="1"/>
    <col min="14611" max="14611" width="15.42578125" style="50" customWidth="1"/>
    <col min="14612" max="14848" width="9" style="50"/>
    <col min="14849" max="14849" width="5.85546875" style="50" customWidth="1"/>
    <col min="14850" max="14850" width="7.5703125" style="50" customWidth="1"/>
    <col min="14851" max="14853" width="11.140625" style="50" customWidth="1"/>
    <col min="14854" max="14854" width="9.42578125" style="50" customWidth="1"/>
    <col min="14855" max="14857" width="12" style="50" customWidth="1"/>
    <col min="14858" max="14858" width="11.140625" style="50" customWidth="1"/>
    <col min="14859" max="14859" width="12.85546875" style="50" customWidth="1"/>
    <col min="14860" max="14860" width="8.42578125" style="50" customWidth="1"/>
    <col min="14861" max="14861" width="12.85546875" style="50" customWidth="1"/>
    <col min="14862" max="14863" width="13.7109375" style="50" customWidth="1"/>
    <col min="14864" max="14864" width="10.28515625" style="50" customWidth="1"/>
    <col min="14865" max="14865" width="12.85546875" style="50" customWidth="1"/>
    <col min="14866" max="14866" width="9.28515625" style="50" bestFit="1" customWidth="1"/>
    <col min="14867" max="14867" width="15.42578125" style="50" customWidth="1"/>
    <col min="14868" max="15104" width="9" style="50"/>
    <col min="15105" max="15105" width="5.85546875" style="50" customWidth="1"/>
    <col min="15106" max="15106" width="7.5703125" style="50" customWidth="1"/>
    <col min="15107" max="15109" width="11.140625" style="50" customWidth="1"/>
    <col min="15110" max="15110" width="9.42578125" style="50" customWidth="1"/>
    <col min="15111" max="15113" width="12" style="50" customWidth="1"/>
    <col min="15114" max="15114" width="11.140625" style="50" customWidth="1"/>
    <col min="15115" max="15115" width="12.85546875" style="50" customWidth="1"/>
    <col min="15116" max="15116" width="8.42578125" style="50" customWidth="1"/>
    <col min="15117" max="15117" width="12.85546875" style="50" customWidth="1"/>
    <col min="15118" max="15119" width="13.7109375" style="50" customWidth="1"/>
    <col min="15120" max="15120" width="10.28515625" style="50" customWidth="1"/>
    <col min="15121" max="15121" width="12.85546875" style="50" customWidth="1"/>
    <col min="15122" max="15122" width="9.28515625" style="50" bestFit="1" customWidth="1"/>
    <col min="15123" max="15123" width="15.42578125" style="50" customWidth="1"/>
    <col min="15124" max="15360" width="9" style="50"/>
    <col min="15361" max="15361" width="5.85546875" style="50" customWidth="1"/>
    <col min="15362" max="15362" width="7.5703125" style="50" customWidth="1"/>
    <col min="15363" max="15365" width="11.140625" style="50" customWidth="1"/>
    <col min="15366" max="15366" width="9.42578125" style="50" customWidth="1"/>
    <col min="15367" max="15369" width="12" style="50" customWidth="1"/>
    <col min="15370" max="15370" width="11.140625" style="50" customWidth="1"/>
    <col min="15371" max="15371" width="12.85546875" style="50" customWidth="1"/>
    <col min="15372" max="15372" width="8.42578125" style="50" customWidth="1"/>
    <col min="15373" max="15373" width="12.85546875" style="50" customWidth="1"/>
    <col min="15374" max="15375" width="13.7109375" style="50" customWidth="1"/>
    <col min="15376" max="15376" width="10.28515625" style="50" customWidth="1"/>
    <col min="15377" max="15377" width="12.85546875" style="50" customWidth="1"/>
    <col min="15378" max="15378" width="9.28515625" style="50" bestFit="1" customWidth="1"/>
    <col min="15379" max="15379" width="15.42578125" style="50" customWidth="1"/>
    <col min="15380" max="15616" width="9" style="50"/>
    <col min="15617" max="15617" width="5.85546875" style="50" customWidth="1"/>
    <col min="15618" max="15618" width="7.5703125" style="50" customWidth="1"/>
    <col min="15619" max="15621" width="11.140625" style="50" customWidth="1"/>
    <col min="15622" max="15622" width="9.42578125" style="50" customWidth="1"/>
    <col min="15623" max="15625" width="12" style="50" customWidth="1"/>
    <col min="15626" max="15626" width="11.140625" style="50" customWidth="1"/>
    <col min="15627" max="15627" width="12.85546875" style="50" customWidth="1"/>
    <col min="15628" max="15628" width="8.42578125" style="50" customWidth="1"/>
    <col min="15629" max="15629" width="12.85546875" style="50" customWidth="1"/>
    <col min="15630" max="15631" width="13.7109375" style="50" customWidth="1"/>
    <col min="15632" max="15632" width="10.28515625" style="50" customWidth="1"/>
    <col min="15633" max="15633" width="12.85546875" style="50" customWidth="1"/>
    <col min="15634" max="15634" width="9.28515625" style="50" bestFit="1" customWidth="1"/>
    <col min="15635" max="15635" width="15.42578125" style="50" customWidth="1"/>
    <col min="15636" max="15872" width="9" style="50"/>
    <col min="15873" max="15873" width="5.85546875" style="50" customWidth="1"/>
    <col min="15874" max="15874" width="7.5703125" style="50" customWidth="1"/>
    <col min="15875" max="15877" width="11.140625" style="50" customWidth="1"/>
    <col min="15878" max="15878" width="9.42578125" style="50" customWidth="1"/>
    <col min="15879" max="15881" width="12" style="50" customWidth="1"/>
    <col min="15882" max="15882" width="11.140625" style="50" customWidth="1"/>
    <col min="15883" max="15883" width="12.85546875" style="50" customWidth="1"/>
    <col min="15884" max="15884" width="8.42578125" style="50" customWidth="1"/>
    <col min="15885" max="15885" width="12.85546875" style="50" customWidth="1"/>
    <col min="15886" max="15887" width="13.7109375" style="50" customWidth="1"/>
    <col min="15888" max="15888" width="10.28515625" style="50" customWidth="1"/>
    <col min="15889" max="15889" width="12.85546875" style="50" customWidth="1"/>
    <col min="15890" max="15890" width="9.28515625" style="50" bestFit="1" customWidth="1"/>
    <col min="15891" max="15891" width="15.42578125" style="50" customWidth="1"/>
    <col min="15892" max="16128" width="9" style="50"/>
    <col min="16129" max="16129" width="5.85546875" style="50" customWidth="1"/>
    <col min="16130" max="16130" width="7.5703125" style="50" customWidth="1"/>
    <col min="16131" max="16133" width="11.140625" style="50" customWidth="1"/>
    <col min="16134" max="16134" width="9.42578125" style="50" customWidth="1"/>
    <col min="16135" max="16137" width="12" style="50" customWidth="1"/>
    <col min="16138" max="16138" width="11.140625" style="50" customWidth="1"/>
    <col min="16139" max="16139" width="12.85546875" style="50" customWidth="1"/>
    <col min="16140" max="16140" width="8.42578125" style="50" customWidth="1"/>
    <col min="16141" max="16141" width="12.85546875" style="50" customWidth="1"/>
    <col min="16142" max="16143" width="13.7109375" style="50" customWidth="1"/>
    <col min="16144" max="16144" width="10.28515625" style="50" customWidth="1"/>
    <col min="16145" max="16145" width="12.85546875" style="50" customWidth="1"/>
    <col min="16146" max="16146" width="9.28515625" style="50" bestFit="1" customWidth="1"/>
    <col min="16147" max="16147" width="15.42578125" style="50" customWidth="1"/>
    <col min="16148" max="16384" width="9" style="50"/>
  </cols>
  <sheetData>
    <row r="1" spans="1:19" s="54" customFormat="1" ht="28.5">
      <c r="A1" s="99" t="s">
        <v>898</v>
      </c>
    </row>
    <row r="2" spans="1:19" s="54" customFormat="1" ht="28.5">
      <c r="A2" s="100" t="s">
        <v>899</v>
      </c>
    </row>
    <row r="3" spans="1:19">
      <c r="A3" s="190"/>
      <c r="Q3" s="1810" t="s">
        <v>261</v>
      </c>
      <c r="R3" s="1810"/>
      <c r="S3" s="1810"/>
    </row>
    <row r="4" spans="1:19" ht="45" customHeight="1">
      <c r="A4" s="1850" t="s">
        <v>483</v>
      </c>
      <c r="B4" s="1851"/>
      <c r="C4" s="1891" t="s">
        <v>487</v>
      </c>
      <c r="D4" s="1892"/>
      <c r="E4" s="1892"/>
      <c r="F4" s="1892"/>
      <c r="G4" s="1892"/>
      <c r="H4" s="1892"/>
      <c r="I4" s="1892"/>
      <c r="J4" s="1892"/>
      <c r="K4" s="1892"/>
      <c r="L4" s="1851"/>
      <c r="M4" s="1891" t="s">
        <v>488</v>
      </c>
      <c r="N4" s="1892"/>
      <c r="O4" s="1892"/>
      <c r="P4" s="1892"/>
      <c r="Q4" s="1892"/>
      <c r="R4" s="1851"/>
      <c r="S4" s="1893" t="s">
        <v>466</v>
      </c>
    </row>
    <row r="5" spans="1:19" ht="60" customHeight="1">
      <c r="A5" s="1889"/>
      <c r="B5" s="1890"/>
      <c r="C5" s="191" t="s">
        <v>467</v>
      </c>
      <c r="D5" s="191" t="s">
        <v>468</v>
      </c>
      <c r="E5" s="191" t="s">
        <v>469</v>
      </c>
      <c r="F5" s="191" t="s">
        <v>470</v>
      </c>
      <c r="G5" s="191" t="s">
        <v>471</v>
      </c>
      <c r="H5" s="192" t="s">
        <v>484</v>
      </c>
      <c r="I5" s="166" t="s">
        <v>472</v>
      </c>
      <c r="J5" s="166" t="s">
        <v>146</v>
      </c>
      <c r="K5" s="193" t="s">
        <v>147</v>
      </c>
      <c r="L5" s="1896" t="s">
        <v>287</v>
      </c>
      <c r="M5" s="194" t="s">
        <v>717</v>
      </c>
      <c r="N5" s="191" t="s">
        <v>489</v>
      </c>
      <c r="O5" s="166" t="s">
        <v>161</v>
      </c>
      <c r="P5" s="166" t="s">
        <v>685</v>
      </c>
      <c r="Q5" s="193" t="s">
        <v>147</v>
      </c>
      <c r="R5" s="1896" t="s">
        <v>287</v>
      </c>
      <c r="S5" s="1894"/>
    </row>
    <row r="6" spans="1:19" ht="60" customHeight="1">
      <c r="A6" s="1852"/>
      <c r="B6" s="1853"/>
      <c r="C6" s="195" t="s">
        <v>474</v>
      </c>
      <c r="D6" s="195" t="s">
        <v>475</v>
      </c>
      <c r="E6" s="195" t="s">
        <v>476</v>
      </c>
      <c r="F6" s="195" t="s">
        <v>477</v>
      </c>
      <c r="G6" s="195" t="s">
        <v>478</v>
      </c>
      <c r="H6" s="195" t="s">
        <v>148</v>
      </c>
      <c r="I6" s="167" t="s">
        <v>481</v>
      </c>
      <c r="J6" s="167" t="s">
        <v>479</v>
      </c>
      <c r="K6" s="196" t="s">
        <v>480</v>
      </c>
      <c r="L6" s="1897"/>
      <c r="M6" s="197" t="s">
        <v>485</v>
      </c>
      <c r="N6" s="167" t="s">
        <v>490</v>
      </c>
      <c r="O6" s="167" t="s">
        <v>482</v>
      </c>
      <c r="P6" s="195" t="s">
        <v>486</v>
      </c>
      <c r="Q6" s="196" t="s">
        <v>480</v>
      </c>
      <c r="R6" s="1897"/>
      <c r="S6" s="1895"/>
    </row>
    <row r="7" spans="1:19" hidden="1">
      <c r="A7" s="126">
        <v>2527</v>
      </c>
      <c r="B7" s="127" t="s">
        <v>291</v>
      </c>
      <c r="C7" s="198">
        <v>502328</v>
      </c>
      <c r="D7" s="198">
        <v>412804</v>
      </c>
      <c r="E7" s="198">
        <v>274222</v>
      </c>
      <c r="F7" s="198">
        <v>0</v>
      </c>
      <c r="G7" s="198">
        <v>76873</v>
      </c>
      <c r="H7" s="198"/>
      <c r="I7" s="198">
        <v>217815</v>
      </c>
      <c r="J7" s="199">
        <v>27561</v>
      </c>
      <c r="K7" s="200">
        <v>1511603</v>
      </c>
      <c r="L7" s="129"/>
      <c r="M7" s="198">
        <v>1410500</v>
      </c>
      <c r="N7" s="198">
        <v>1275527</v>
      </c>
      <c r="O7" s="198"/>
      <c r="P7" s="201">
        <v>0</v>
      </c>
      <c r="Q7" s="200">
        <v>2686027</v>
      </c>
      <c r="R7" s="129"/>
      <c r="S7" s="202">
        <v>4197630</v>
      </c>
    </row>
    <row r="8" spans="1:19" hidden="1">
      <c r="A8" s="126">
        <v>2528</v>
      </c>
      <c r="B8" s="127" t="s">
        <v>292</v>
      </c>
      <c r="C8" s="198">
        <v>657511</v>
      </c>
      <c r="D8" s="198">
        <v>429993</v>
      </c>
      <c r="E8" s="198">
        <v>397056</v>
      </c>
      <c r="F8" s="198">
        <v>0</v>
      </c>
      <c r="G8" s="198">
        <v>92832</v>
      </c>
      <c r="H8" s="198"/>
      <c r="I8" s="198">
        <v>265814</v>
      </c>
      <c r="J8" s="201">
        <v>45778</v>
      </c>
      <c r="K8" s="200">
        <v>1888984</v>
      </c>
      <c r="L8" s="129">
        <v>24.965615971918552</v>
      </c>
      <c r="M8" s="198">
        <v>1489948</v>
      </c>
      <c r="N8" s="198">
        <v>1259943</v>
      </c>
      <c r="O8" s="198"/>
      <c r="P8" s="201">
        <v>0</v>
      </c>
      <c r="Q8" s="200">
        <v>2749891</v>
      </c>
      <c r="R8" s="129">
        <v>2.3776380505482635</v>
      </c>
      <c r="S8" s="202">
        <v>4638875</v>
      </c>
    </row>
    <row r="9" spans="1:19" hidden="1">
      <c r="A9" s="126">
        <v>2529</v>
      </c>
      <c r="B9" s="127" t="s">
        <v>293</v>
      </c>
      <c r="C9" s="203">
        <v>889619</v>
      </c>
      <c r="D9" s="203">
        <v>424801</v>
      </c>
      <c r="E9" s="203">
        <v>516327</v>
      </c>
      <c r="F9" s="204">
        <v>0</v>
      </c>
      <c r="G9" s="205">
        <v>106143</v>
      </c>
      <c r="H9" s="205"/>
      <c r="I9" s="203">
        <v>328742</v>
      </c>
      <c r="J9" s="206">
        <v>80121</v>
      </c>
      <c r="K9" s="207">
        <v>2345753</v>
      </c>
      <c r="L9" s="208">
        <v>24.180670667406392</v>
      </c>
      <c r="M9" s="206">
        <v>1855725</v>
      </c>
      <c r="N9" s="205">
        <v>1312498</v>
      </c>
      <c r="O9" s="205"/>
      <c r="P9" s="209">
        <v>0</v>
      </c>
      <c r="Q9" s="207">
        <v>3168223</v>
      </c>
      <c r="R9" s="37">
        <v>15.21267570241875</v>
      </c>
      <c r="S9" s="210">
        <v>5513976</v>
      </c>
    </row>
    <row r="10" spans="1:19" hidden="1">
      <c r="A10" s="126">
        <v>2530</v>
      </c>
      <c r="B10" s="127" t="s">
        <v>294</v>
      </c>
      <c r="C10" s="203">
        <v>1034286</v>
      </c>
      <c r="D10" s="203">
        <v>502994</v>
      </c>
      <c r="E10" s="203">
        <v>598005</v>
      </c>
      <c r="F10" s="204">
        <v>0</v>
      </c>
      <c r="G10" s="205">
        <v>151196</v>
      </c>
      <c r="H10" s="205"/>
      <c r="I10" s="203">
        <v>389977</v>
      </c>
      <c r="J10" s="206">
        <v>111672</v>
      </c>
      <c r="K10" s="207">
        <v>2788130</v>
      </c>
      <c r="L10" s="208">
        <v>18.858635158944697</v>
      </c>
      <c r="M10" s="206">
        <v>2551299</v>
      </c>
      <c r="N10" s="205">
        <v>1575595</v>
      </c>
      <c r="O10" s="205"/>
      <c r="P10" s="209">
        <v>0</v>
      </c>
      <c r="Q10" s="207">
        <v>4126894</v>
      </c>
      <c r="R10" s="37">
        <v>30.258949575203513</v>
      </c>
      <c r="S10" s="210">
        <v>6915024</v>
      </c>
    </row>
    <row r="11" spans="1:19" hidden="1">
      <c r="A11" s="126">
        <v>2531</v>
      </c>
      <c r="B11" s="127" t="s">
        <v>295</v>
      </c>
      <c r="C11" s="203">
        <v>1269564</v>
      </c>
      <c r="D11" s="203">
        <v>626848</v>
      </c>
      <c r="E11" s="203">
        <v>561697</v>
      </c>
      <c r="F11" s="204">
        <v>0</v>
      </c>
      <c r="G11" s="205">
        <v>217036</v>
      </c>
      <c r="H11" s="205"/>
      <c r="I11" s="203">
        <v>515974</v>
      </c>
      <c r="J11" s="206">
        <v>159744</v>
      </c>
      <c r="K11" s="207">
        <v>3350863</v>
      </c>
      <c r="L11" s="208">
        <v>20.183169364412706</v>
      </c>
      <c r="M11" s="206">
        <v>3492456</v>
      </c>
      <c r="N11" s="205">
        <v>1784301</v>
      </c>
      <c r="O11" s="205"/>
      <c r="P11" s="209">
        <v>0</v>
      </c>
      <c r="Q11" s="207">
        <v>5276757</v>
      </c>
      <c r="R11" s="37">
        <v>27.862673477923106</v>
      </c>
      <c r="S11" s="210">
        <v>8627620</v>
      </c>
    </row>
    <row r="12" spans="1:19" hidden="1">
      <c r="A12" s="126">
        <v>2532</v>
      </c>
      <c r="B12" s="127" t="s">
        <v>296</v>
      </c>
      <c r="C12" s="203">
        <v>1698733</v>
      </c>
      <c r="D12" s="203">
        <v>875450</v>
      </c>
      <c r="E12" s="203">
        <v>599037</v>
      </c>
      <c r="F12" s="204">
        <v>0</v>
      </c>
      <c r="G12" s="205">
        <v>291735</v>
      </c>
      <c r="H12" s="205"/>
      <c r="I12" s="203">
        <v>772933</v>
      </c>
      <c r="J12" s="206">
        <v>236182</v>
      </c>
      <c r="K12" s="207">
        <v>4474070</v>
      </c>
      <c r="L12" s="208">
        <v>33.519932029450324</v>
      </c>
      <c r="M12" s="206">
        <v>4767820</v>
      </c>
      <c r="N12" s="205">
        <v>2189391</v>
      </c>
      <c r="O12" s="205"/>
      <c r="P12" s="209">
        <v>0</v>
      </c>
      <c r="Q12" s="207">
        <v>6957211</v>
      </c>
      <c r="R12" s="37">
        <v>31.846340470103133</v>
      </c>
      <c r="S12" s="210">
        <v>11431281</v>
      </c>
    </row>
    <row r="13" spans="1:19" hidden="1">
      <c r="A13" s="126">
        <v>2533</v>
      </c>
      <c r="B13" s="127" t="s">
        <v>297</v>
      </c>
      <c r="C13" s="203">
        <v>2537455</v>
      </c>
      <c r="D13" s="203">
        <v>1029779</v>
      </c>
      <c r="E13" s="203">
        <v>613555</v>
      </c>
      <c r="F13" s="204">
        <v>0</v>
      </c>
      <c r="G13" s="205">
        <v>388344</v>
      </c>
      <c r="H13" s="205"/>
      <c r="I13" s="203">
        <v>961528</v>
      </c>
      <c r="J13" s="206">
        <v>362877</v>
      </c>
      <c r="K13" s="207">
        <v>5893538</v>
      </c>
      <c r="L13" s="208">
        <v>31.7265487576189</v>
      </c>
      <c r="M13" s="206">
        <v>6708524</v>
      </c>
      <c r="N13" s="205">
        <v>2710387</v>
      </c>
      <c r="O13" s="205"/>
      <c r="P13" s="209">
        <v>0</v>
      </c>
      <c r="Q13" s="207">
        <v>9418911</v>
      </c>
      <c r="R13" s="37">
        <v>35.383431665361307</v>
      </c>
      <c r="S13" s="210">
        <v>15312449</v>
      </c>
    </row>
    <row r="14" spans="1:19" hidden="1">
      <c r="A14" s="126">
        <v>2534</v>
      </c>
      <c r="B14" s="127" t="s">
        <v>298</v>
      </c>
      <c r="C14" s="203">
        <v>3140.576</v>
      </c>
      <c r="D14" s="203">
        <v>1425.548</v>
      </c>
      <c r="E14" s="203">
        <v>828.10799999999995</v>
      </c>
      <c r="F14" s="203">
        <v>0</v>
      </c>
      <c r="G14" s="203">
        <v>552.46100000000001</v>
      </c>
      <c r="H14" s="203"/>
      <c r="I14" s="203">
        <v>1293.518</v>
      </c>
      <c r="J14" s="203">
        <v>573.92600000000004</v>
      </c>
      <c r="K14" s="207">
        <v>7814.1370000000006</v>
      </c>
      <c r="L14" s="208">
        <v>-99.867411782192619</v>
      </c>
      <c r="M14" s="206">
        <v>7565.6559999999999</v>
      </c>
      <c r="N14" s="206">
        <v>3244.3130000000001</v>
      </c>
      <c r="O14" s="206"/>
      <c r="P14" s="206">
        <v>0</v>
      </c>
      <c r="Q14" s="207">
        <v>10809.969000000001</v>
      </c>
      <c r="R14" s="37">
        <v>-99.885231222590377</v>
      </c>
      <c r="S14" s="210">
        <v>18624.106</v>
      </c>
    </row>
    <row r="15" spans="1:19" hidden="1">
      <c r="A15" s="126">
        <v>2535</v>
      </c>
      <c r="B15" s="127" t="s">
        <v>299</v>
      </c>
      <c r="C15" s="203">
        <v>4235.4449999999997</v>
      </c>
      <c r="D15" s="203">
        <v>1793.559</v>
      </c>
      <c r="E15" s="203">
        <v>908.70699999999999</v>
      </c>
      <c r="F15" s="203">
        <v>0</v>
      </c>
      <c r="G15" s="203">
        <v>633.20100000000002</v>
      </c>
      <c r="H15" s="203"/>
      <c r="I15" s="203">
        <v>1582.9259999999999</v>
      </c>
      <c r="J15" s="203">
        <v>840.92499999999995</v>
      </c>
      <c r="K15" s="207">
        <v>9994.762999999999</v>
      </c>
      <c r="L15" s="208">
        <v>27.906165453715467</v>
      </c>
      <c r="M15" s="206">
        <v>8545.3029999999999</v>
      </c>
      <c r="N15" s="206">
        <v>3695.4450000000002</v>
      </c>
      <c r="O15" s="206"/>
      <c r="P15" s="206">
        <v>12.715999999999999</v>
      </c>
      <c r="Q15" s="207">
        <v>12253.464</v>
      </c>
      <c r="R15" s="37">
        <v>13.353368543425043</v>
      </c>
      <c r="S15" s="210">
        <v>22248.226999999999</v>
      </c>
    </row>
    <row r="16" spans="1:19" hidden="1">
      <c r="A16" s="126">
        <v>2536</v>
      </c>
      <c r="B16" s="127" t="s">
        <v>300</v>
      </c>
      <c r="C16" s="203">
        <v>5812.1689999999999</v>
      </c>
      <c r="D16" s="203">
        <v>2202.797</v>
      </c>
      <c r="E16" s="203">
        <v>1081.5650000000001</v>
      </c>
      <c r="F16" s="203">
        <v>0</v>
      </c>
      <c r="G16" s="203">
        <v>842.97799999999995</v>
      </c>
      <c r="H16" s="203"/>
      <c r="I16" s="203">
        <v>2015.1310000000001</v>
      </c>
      <c r="J16" s="203">
        <v>1169.502</v>
      </c>
      <c r="K16" s="207">
        <v>13124.142</v>
      </c>
      <c r="L16" s="208">
        <v>31.310187145007852</v>
      </c>
      <c r="M16" s="206">
        <v>9450.7019999999993</v>
      </c>
      <c r="N16" s="206">
        <v>4307.8850000000002</v>
      </c>
      <c r="O16" s="206"/>
      <c r="P16" s="206">
        <v>0</v>
      </c>
      <c r="Q16" s="207">
        <v>13758.587</v>
      </c>
      <c r="R16" s="37">
        <v>12.283244966484576</v>
      </c>
      <c r="S16" s="210">
        <v>26882.728999999999</v>
      </c>
    </row>
    <row r="17" spans="1:19" hidden="1">
      <c r="A17" s="126">
        <v>2537</v>
      </c>
      <c r="B17" s="127" t="s">
        <v>301</v>
      </c>
      <c r="C17" s="203">
        <v>6743.7579999999998</v>
      </c>
      <c r="D17" s="203">
        <v>2761.4609999999998</v>
      </c>
      <c r="E17" s="203">
        <v>1159.3579999999999</v>
      </c>
      <c r="F17" s="203">
        <v>0</v>
      </c>
      <c r="G17" s="203">
        <v>1074.057</v>
      </c>
      <c r="H17" s="203"/>
      <c r="I17" s="203">
        <v>2413.7339999999999</v>
      </c>
      <c r="J17" s="203">
        <v>1633.6780000000001</v>
      </c>
      <c r="K17" s="207">
        <v>15786.046</v>
      </c>
      <c r="L17" s="208">
        <v>20.282499229282951</v>
      </c>
      <c r="M17" s="206">
        <v>11381.347</v>
      </c>
      <c r="N17" s="206">
        <v>4901.3980000000001</v>
      </c>
      <c r="O17" s="206"/>
      <c r="P17" s="206">
        <v>1.72</v>
      </c>
      <c r="Q17" s="207">
        <v>16284.464999999998</v>
      </c>
      <c r="R17" s="37">
        <v>18.358556732606328</v>
      </c>
      <c r="S17" s="210">
        <v>32070.510999999999</v>
      </c>
    </row>
    <row r="18" spans="1:19" hidden="1">
      <c r="A18" s="126">
        <v>2538</v>
      </c>
      <c r="B18" s="127" t="s">
        <v>302</v>
      </c>
      <c r="C18" s="203">
        <v>7649.4250000000002</v>
      </c>
      <c r="D18" s="203">
        <v>3373.4180000000001</v>
      </c>
      <c r="E18" s="203">
        <v>1524.0360000000001</v>
      </c>
      <c r="F18" s="211">
        <v>0.42899999999999999</v>
      </c>
      <c r="G18" s="203">
        <v>1284.8040000000001</v>
      </c>
      <c r="H18" s="203">
        <v>0</v>
      </c>
      <c r="I18" s="203">
        <v>2581.143</v>
      </c>
      <c r="J18" s="203">
        <v>2617.8310000000001</v>
      </c>
      <c r="K18" s="207">
        <v>19031.086000000003</v>
      </c>
      <c r="L18" s="208">
        <v>20.556382516559264</v>
      </c>
      <c r="M18" s="206">
        <v>13505.687</v>
      </c>
      <c r="N18" s="206">
        <v>5843.268</v>
      </c>
      <c r="O18" s="206">
        <v>0</v>
      </c>
      <c r="P18" s="206">
        <v>1.496</v>
      </c>
      <c r="Q18" s="207">
        <v>19350.451000000001</v>
      </c>
      <c r="R18" s="37">
        <v>18.827674105351345</v>
      </c>
      <c r="S18" s="210">
        <v>38381.537000000004</v>
      </c>
    </row>
    <row r="19" spans="1:19" hidden="1">
      <c r="A19" s="126">
        <v>2539</v>
      </c>
      <c r="B19" s="127" t="s">
        <v>303</v>
      </c>
      <c r="C19" s="203">
        <v>8740.3970000000008</v>
      </c>
      <c r="D19" s="203">
        <v>4048.3719999999998</v>
      </c>
      <c r="E19" s="203">
        <v>1901.48</v>
      </c>
      <c r="F19" s="203">
        <v>0.66</v>
      </c>
      <c r="G19" s="203">
        <v>1786.7370000000001</v>
      </c>
      <c r="H19" s="203">
        <v>0</v>
      </c>
      <c r="I19" s="203">
        <v>2993.165</v>
      </c>
      <c r="J19" s="203">
        <v>3867.54</v>
      </c>
      <c r="K19" s="207">
        <v>23338.351000000002</v>
      </c>
      <c r="L19" s="208">
        <v>22.632786168902808</v>
      </c>
      <c r="M19" s="206">
        <v>16167.466</v>
      </c>
      <c r="N19" s="206">
        <v>6855.68</v>
      </c>
      <c r="O19" s="206">
        <v>0</v>
      </c>
      <c r="P19" s="206">
        <v>2.0459999999999998</v>
      </c>
      <c r="Q19" s="207">
        <v>23025.191999999999</v>
      </c>
      <c r="R19" s="37">
        <v>18.990466940537964</v>
      </c>
      <c r="S19" s="210">
        <v>46363.543000000005</v>
      </c>
    </row>
    <row r="20" spans="1:19" hidden="1">
      <c r="A20" s="126">
        <v>2540</v>
      </c>
      <c r="B20" s="127" t="s">
        <v>304</v>
      </c>
      <c r="C20" s="203">
        <v>9444.2990000000009</v>
      </c>
      <c r="D20" s="203">
        <v>4623.2139999999999</v>
      </c>
      <c r="E20" s="203">
        <v>3189.7730000000001</v>
      </c>
      <c r="F20" s="203">
        <v>0.86199999999999999</v>
      </c>
      <c r="G20" s="203">
        <v>2043.2</v>
      </c>
      <c r="H20" s="203">
        <v>0</v>
      </c>
      <c r="I20" s="203">
        <v>3559.6280000000002</v>
      </c>
      <c r="J20" s="203">
        <v>4313.7120000000004</v>
      </c>
      <c r="K20" s="207">
        <v>27174.688000000002</v>
      </c>
      <c r="L20" s="208">
        <v>16.437909430704849</v>
      </c>
      <c r="M20" s="206">
        <v>13473.049000000001</v>
      </c>
      <c r="N20" s="206">
        <v>7879.1490000000003</v>
      </c>
      <c r="O20" s="206">
        <v>0</v>
      </c>
      <c r="P20" s="206">
        <v>52.57</v>
      </c>
      <c r="Q20" s="207">
        <v>21404.768</v>
      </c>
      <c r="R20" s="37">
        <v>-7.0376134105635213</v>
      </c>
      <c r="S20" s="210">
        <v>48579.456000000006</v>
      </c>
    </row>
    <row r="21" spans="1:19" hidden="1">
      <c r="A21" s="126">
        <v>2541</v>
      </c>
      <c r="B21" s="127" t="s">
        <v>305</v>
      </c>
      <c r="C21" s="203">
        <v>10638.54</v>
      </c>
      <c r="D21" s="203">
        <v>4771.5619999999999</v>
      </c>
      <c r="E21" s="203">
        <v>5168.0249999999996</v>
      </c>
      <c r="F21" s="203">
        <v>1.1619999999999999</v>
      </c>
      <c r="G21" s="203">
        <v>2131.2260000000001</v>
      </c>
      <c r="H21" s="203">
        <v>0</v>
      </c>
      <c r="I21" s="203">
        <v>3627.8870000000002</v>
      </c>
      <c r="J21" s="203">
        <v>4419.5259999999998</v>
      </c>
      <c r="K21" s="207">
        <v>30757.928</v>
      </c>
      <c r="L21" s="208">
        <v>13.185947157884563</v>
      </c>
      <c r="M21" s="206">
        <v>11000.757</v>
      </c>
      <c r="N21" s="206">
        <v>8273.1919999999991</v>
      </c>
      <c r="O21" s="206">
        <v>0</v>
      </c>
      <c r="P21" s="206">
        <v>14.914</v>
      </c>
      <c r="Q21" s="207">
        <v>19288.863000000001</v>
      </c>
      <c r="R21" s="37">
        <v>-9.8852040816326472</v>
      </c>
      <c r="S21" s="210">
        <v>50046.790999999997</v>
      </c>
    </row>
    <row r="22" spans="1:19" hidden="1">
      <c r="A22" s="126">
        <v>2542</v>
      </c>
      <c r="B22" s="127" t="s">
        <v>306</v>
      </c>
      <c r="C22" s="203">
        <v>11107.436</v>
      </c>
      <c r="D22" s="203">
        <v>4661.857</v>
      </c>
      <c r="E22" s="203">
        <v>5175.8459999999995</v>
      </c>
      <c r="F22" s="203">
        <v>1.8140000000000001</v>
      </c>
      <c r="G22" s="203">
        <v>2174.39</v>
      </c>
      <c r="H22" s="203">
        <v>0</v>
      </c>
      <c r="I22" s="203">
        <v>3787.8029999999999</v>
      </c>
      <c r="J22" s="203">
        <v>4173.9949999999999</v>
      </c>
      <c r="K22" s="207">
        <v>31083.140999999996</v>
      </c>
      <c r="L22" s="208">
        <v>1.0573306498408999</v>
      </c>
      <c r="M22" s="206">
        <v>13630.424000000001</v>
      </c>
      <c r="N22" s="206">
        <v>8255.92</v>
      </c>
      <c r="O22" s="206">
        <v>0</v>
      </c>
      <c r="P22" s="206">
        <v>2.5529999999999999</v>
      </c>
      <c r="Q22" s="207">
        <v>21888.897000000001</v>
      </c>
      <c r="R22" s="37">
        <v>13.479457031759724</v>
      </c>
      <c r="S22" s="210">
        <v>52972.038</v>
      </c>
    </row>
    <row r="23" spans="1:19" hidden="1">
      <c r="A23" s="126">
        <v>2543</v>
      </c>
      <c r="B23" s="127" t="s">
        <v>307</v>
      </c>
      <c r="C23" s="203">
        <v>11600</v>
      </c>
      <c r="D23" s="203">
        <v>4724</v>
      </c>
      <c r="E23" s="203">
        <v>4052</v>
      </c>
      <c r="F23" s="203">
        <v>3</v>
      </c>
      <c r="G23" s="203">
        <v>2124</v>
      </c>
      <c r="H23" s="203">
        <v>0</v>
      </c>
      <c r="I23" s="203">
        <v>4205</v>
      </c>
      <c r="J23" s="203">
        <v>4940</v>
      </c>
      <c r="K23" s="207">
        <v>31648</v>
      </c>
      <c r="L23" s="208">
        <v>1.8172519952214743</v>
      </c>
      <c r="M23" s="206">
        <v>18136</v>
      </c>
      <c r="N23" s="206">
        <v>9072</v>
      </c>
      <c r="O23" s="206">
        <v>0</v>
      </c>
      <c r="P23" s="206">
        <v>2</v>
      </c>
      <c r="Q23" s="207">
        <v>27210</v>
      </c>
      <c r="R23" s="37">
        <v>24.309598606087821</v>
      </c>
      <c r="S23" s="210">
        <v>58858</v>
      </c>
    </row>
    <row r="24" spans="1:19" hidden="1">
      <c r="A24" s="126">
        <v>2544</v>
      </c>
      <c r="B24" s="127" t="s">
        <v>308</v>
      </c>
      <c r="C24" s="203">
        <v>12298.008893490001</v>
      </c>
      <c r="D24" s="203">
        <v>5260.1074777900021</v>
      </c>
      <c r="E24" s="203">
        <v>4688.1628118300005</v>
      </c>
      <c r="F24" s="203">
        <v>3.0150000000000001</v>
      </c>
      <c r="G24" s="203">
        <v>2246.4723717699994</v>
      </c>
      <c r="H24" s="203">
        <v>0</v>
      </c>
      <c r="I24" s="203">
        <v>4682.768756559999</v>
      </c>
      <c r="J24" s="203">
        <v>5385.1144957200004</v>
      </c>
      <c r="K24" s="207">
        <v>34563.64980716</v>
      </c>
      <c r="L24" s="208">
        <v>9.2127458517441845</v>
      </c>
      <c r="M24" s="206">
        <v>21801.673136379999</v>
      </c>
      <c r="N24" s="206">
        <v>11624.636133200202</v>
      </c>
      <c r="O24" s="206">
        <v>0</v>
      </c>
      <c r="P24" s="206">
        <v>14.55609748</v>
      </c>
      <c r="Q24" s="207">
        <v>33440.865367060207</v>
      </c>
      <c r="R24" s="37">
        <v>22.899174447115794</v>
      </c>
      <c r="S24" s="210">
        <v>68004.5151742202</v>
      </c>
    </row>
    <row r="25" spans="1:19" hidden="1">
      <c r="A25" s="126">
        <v>2546</v>
      </c>
      <c r="B25" s="127" t="s">
        <v>309</v>
      </c>
      <c r="C25" s="203">
        <v>14743.912688629998</v>
      </c>
      <c r="D25" s="203">
        <v>6140.6713344700011</v>
      </c>
      <c r="E25" s="203">
        <v>5647.5060049800004</v>
      </c>
      <c r="F25" s="203">
        <v>4.8849999999999998</v>
      </c>
      <c r="G25" s="203">
        <v>2415.3066698799994</v>
      </c>
      <c r="H25" s="203">
        <v>0</v>
      </c>
      <c r="I25" s="203">
        <v>3708.1314250299997</v>
      </c>
      <c r="J25" s="203">
        <v>7110.6186775000006</v>
      </c>
      <c r="K25" s="207">
        <v>39771.031800489996</v>
      </c>
      <c r="L25" s="208">
        <v>15.066065136012535</v>
      </c>
      <c r="M25" s="206">
        <v>28541.695132879999</v>
      </c>
      <c r="N25" s="206">
        <v>13578.485787739999</v>
      </c>
      <c r="O25" s="206">
        <v>0</v>
      </c>
      <c r="P25" s="206">
        <v>32.794450040000001</v>
      </c>
      <c r="Q25" s="207">
        <v>42152.975370659995</v>
      </c>
      <c r="R25" s="37">
        <v>26.052286350763389</v>
      </c>
      <c r="S25" s="210">
        <v>81924.007171149991</v>
      </c>
    </row>
    <row r="26" spans="1:19" hidden="1">
      <c r="A26" s="126">
        <v>2547</v>
      </c>
      <c r="B26" s="127" t="s">
        <v>310</v>
      </c>
      <c r="C26" s="203">
        <v>21734.982596799997</v>
      </c>
      <c r="D26" s="203">
        <v>6622.0482748300001</v>
      </c>
      <c r="E26" s="203">
        <v>6954.7341915499974</v>
      </c>
      <c r="F26" s="203">
        <v>6.5039999999999996</v>
      </c>
      <c r="G26" s="203">
        <v>1853.1892203300001</v>
      </c>
      <c r="H26" s="203">
        <v>4973.363621980001</v>
      </c>
      <c r="I26" s="203">
        <v>3450.4215493200004</v>
      </c>
      <c r="J26" s="203">
        <v>3536.3641771400003</v>
      </c>
      <c r="K26" s="212">
        <v>49131.607631950006</v>
      </c>
      <c r="L26" s="208">
        <v>23.536165414105962</v>
      </c>
      <c r="M26" s="206">
        <v>28618.26254675</v>
      </c>
      <c r="N26" s="206">
        <v>2062.96611768</v>
      </c>
      <c r="O26" s="206">
        <v>12552.985402670001</v>
      </c>
      <c r="P26" s="206">
        <v>34.496035309999996</v>
      </c>
      <c r="Q26" s="212">
        <v>43268.710102410005</v>
      </c>
      <c r="R26" s="37">
        <v>2.6468706465892837</v>
      </c>
      <c r="S26" s="210">
        <v>92400.317734360011</v>
      </c>
    </row>
    <row r="27" spans="1:19" hidden="1">
      <c r="A27" s="126">
        <v>2548</v>
      </c>
      <c r="B27" s="127" t="s">
        <v>311</v>
      </c>
      <c r="C27" s="213">
        <v>25208.168135460004</v>
      </c>
      <c r="D27" s="213">
        <v>7141.8973807799985</v>
      </c>
      <c r="E27" s="213">
        <v>8951.7645240799993</v>
      </c>
      <c r="F27" s="213">
        <v>8.5440000000000005</v>
      </c>
      <c r="G27" s="213">
        <v>1411.3283684400003</v>
      </c>
      <c r="H27" s="213">
        <v>6563.2223577699979</v>
      </c>
      <c r="I27" s="213">
        <v>3556.0637114900001</v>
      </c>
      <c r="J27" s="213">
        <v>4157.9478117100007</v>
      </c>
      <c r="K27" s="212">
        <v>56998.936289730009</v>
      </c>
      <c r="L27" s="208">
        <v>16.012764566376461</v>
      </c>
      <c r="M27" s="206">
        <v>27992.849032350001</v>
      </c>
      <c r="N27" s="214">
        <v>2766.4230177100003</v>
      </c>
      <c r="O27" s="214">
        <v>13089.625084450001</v>
      </c>
      <c r="P27" s="214">
        <v>47.318261789999994</v>
      </c>
      <c r="Q27" s="212">
        <v>43896.215396300002</v>
      </c>
      <c r="R27" s="37">
        <v>1.4502519081451564</v>
      </c>
      <c r="S27" s="210">
        <v>100895.15168603</v>
      </c>
    </row>
    <row r="28" spans="1:19" hidden="1">
      <c r="A28" s="126">
        <v>2549</v>
      </c>
      <c r="B28" s="127" t="s">
        <v>312</v>
      </c>
      <c r="C28" s="213">
        <v>31096.762927159998</v>
      </c>
      <c r="D28" s="213">
        <v>7906.6107726000018</v>
      </c>
      <c r="E28" s="213">
        <v>14267.918392629999</v>
      </c>
      <c r="F28" s="213">
        <v>10.2265</v>
      </c>
      <c r="G28" s="213">
        <v>1386.5693637899997</v>
      </c>
      <c r="H28" s="213">
        <v>7718.5528542969978</v>
      </c>
      <c r="I28" s="213">
        <v>3768.3382678100002</v>
      </c>
      <c r="J28" s="213">
        <v>4989.932885577</v>
      </c>
      <c r="K28" s="212">
        <v>71144.911963863982</v>
      </c>
      <c r="L28" s="208">
        <v>24.817964325209303</v>
      </c>
      <c r="M28" s="206">
        <v>29077.239981450002</v>
      </c>
      <c r="N28" s="214">
        <v>3024.9194842799993</v>
      </c>
      <c r="O28" s="214">
        <v>14945.380332823072</v>
      </c>
      <c r="P28" s="214">
        <v>47.753001860000005</v>
      </c>
      <c r="Q28" s="212">
        <v>47095.292800413074</v>
      </c>
      <c r="R28" s="37">
        <v>7.2878205449637035</v>
      </c>
      <c r="S28" s="210">
        <v>118240.20476427706</v>
      </c>
    </row>
    <row r="29" spans="1:19" hidden="1">
      <c r="A29" s="126">
        <v>2550</v>
      </c>
      <c r="B29" s="127" t="s">
        <v>313</v>
      </c>
      <c r="C29" s="213">
        <v>29939.56702459</v>
      </c>
      <c r="D29" s="213">
        <v>8620.8241501499997</v>
      </c>
      <c r="E29" s="213">
        <v>16940.911084400006</v>
      </c>
      <c r="F29" s="213">
        <v>79.410458210000002</v>
      </c>
      <c r="G29" s="213">
        <v>1368.4143506300002</v>
      </c>
      <c r="H29" s="213">
        <v>8727.5312699000006</v>
      </c>
      <c r="I29" s="213">
        <v>3134.2064026999997</v>
      </c>
      <c r="J29" s="213">
        <v>5533.6143162499984</v>
      </c>
      <c r="K29" s="212">
        <v>74344.479056830009</v>
      </c>
      <c r="L29" s="208">
        <v>4.4972535697157863</v>
      </c>
      <c r="M29" s="206">
        <v>35578.804041789997</v>
      </c>
      <c r="N29" s="214">
        <v>3917.7103383454009</v>
      </c>
      <c r="O29" s="214">
        <v>17343.386719239752</v>
      </c>
      <c r="P29" s="214">
        <v>61.721846960000001</v>
      </c>
      <c r="Q29" s="212">
        <v>56901.622946335148</v>
      </c>
      <c r="R29" s="37">
        <v>20.822314848918538</v>
      </c>
      <c r="S29" s="210">
        <v>131246.10200316517</v>
      </c>
    </row>
    <row r="30" spans="1:19" hidden="1">
      <c r="A30" s="126">
        <v>2551</v>
      </c>
      <c r="B30" s="127" t="s">
        <v>314</v>
      </c>
      <c r="C30" s="213">
        <v>32951.404080549997</v>
      </c>
      <c r="D30" s="213">
        <v>9470.5111843899995</v>
      </c>
      <c r="E30" s="213">
        <v>24958.428202340001</v>
      </c>
      <c r="F30" s="213">
        <v>89.292699939999991</v>
      </c>
      <c r="G30" s="213">
        <v>1803.34581828</v>
      </c>
      <c r="H30" s="213">
        <v>10878.861052030001</v>
      </c>
      <c r="I30" s="213">
        <v>2903.3099713600004</v>
      </c>
      <c r="J30" s="213">
        <v>6228.461249269998</v>
      </c>
      <c r="K30" s="212">
        <v>89283.614258159985</v>
      </c>
      <c r="L30" s="208">
        <v>20.094478286558822</v>
      </c>
      <c r="M30" s="206">
        <v>38320.639836960014</v>
      </c>
      <c r="N30" s="214">
        <v>5046.042657250001</v>
      </c>
      <c r="O30" s="214">
        <v>19622.102467609999</v>
      </c>
      <c r="P30" s="214">
        <v>93.239963430000003</v>
      </c>
      <c r="Q30" s="212">
        <v>63082.024925250014</v>
      </c>
      <c r="R30" s="37">
        <v>10.861556593462552</v>
      </c>
      <c r="S30" s="210">
        <v>152365.63918341001</v>
      </c>
    </row>
    <row r="31" spans="1:19" ht="45.75" hidden="1" customHeight="1">
      <c r="A31" s="153">
        <v>2552</v>
      </c>
      <c r="B31" s="226" t="s">
        <v>315</v>
      </c>
      <c r="C31" s="215">
        <v>38079.236346070007</v>
      </c>
      <c r="D31" s="216">
        <v>10955.338089929999</v>
      </c>
      <c r="E31" s="216">
        <v>21229.444689849999</v>
      </c>
      <c r="F31" s="216">
        <v>18.48</v>
      </c>
      <c r="G31" s="216">
        <v>2079.0204072500005</v>
      </c>
      <c r="H31" s="216">
        <v>12055.059932760001</v>
      </c>
      <c r="I31" s="216">
        <v>3636.3394536199994</v>
      </c>
      <c r="J31" s="216">
        <v>7268.7783523000007</v>
      </c>
      <c r="K31" s="217">
        <v>95321.697271780024</v>
      </c>
      <c r="L31" s="218">
        <v>28.216242121912945</v>
      </c>
      <c r="M31" s="219">
        <v>42154.763125940015</v>
      </c>
      <c r="N31" s="220">
        <v>5774.9192271399997</v>
      </c>
      <c r="O31" s="220">
        <v>20993.991783540005</v>
      </c>
      <c r="P31" s="220">
        <v>129.63339554000001</v>
      </c>
      <c r="Q31" s="217">
        <v>69053.307532160019</v>
      </c>
      <c r="R31" s="218">
        <v>21.35560280466046</v>
      </c>
      <c r="S31" s="221">
        <v>164375.00480394004</v>
      </c>
    </row>
    <row r="32" spans="1:19" ht="45.75" hidden="1" customHeight="1">
      <c r="A32" s="153">
        <v>2553</v>
      </c>
      <c r="B32" s="226" t="s">
        <v>316</v>
      </c>
      <c r="C32" s="215">
        <v>47099.728333319996</v>
      </c>
      <c r="D32" s="216">
        <v>12619.811512329999</v>
      </c>
      <c r="E32" s="216">
        <v>21070.852652979996</v>
      </c>
      <c r="F32" s="216">
        <v>33.833261999999998</v>
      </c>
      <c r="G32" s="216">
        <v>2166.3714949600003</v>
      </c>
      <c r="H32" s="216">
        <v>13827.202637180002</v>
      </c>
      <c r="I32" s="216">
        <v>4111.7761099400013</v>
      </c>
      <c r="J32" s="216">
        <v>8387.6508546699988</v>
      </c>
      <c r="K32" s="217">
        <v>109317.22685738001</v>
      </c>
      <c r="L32" s="218">
        <v>47.041486125440898</v>
      </c>
      <c r="M32" s="219">
        <v>38843.873369729998</v>
      </c>
      <c r="N32" s="220">
        <v>15411.821548269996</v>
      </c>
      <c r="O32" s="220">
        <v>22074.272355360004</v>
      </c>
      <c r="P32" s="220">
        <v>191.28323507000002</v>
      </c>
      <c r="Q32" s="217">
        <v>76521.250508430006</v>
      </c>
      <c r="R32" s="218">
        <v>34.479908561832147</v>
      </c>
      <c r="S32" s="221">
        <v>185838.47736581002</v>
      </c>
    </row>
    <row r="33" spans="1:19" ht="45.75" hidden="1" customHeight="1">
      <c r="A33" s="153">
        <v>2554</v>
      </c>
      <c r="B33" s="227" t="s">
        <v>317</v>
      </c>
      <c r="C33" s="215">
        <v>57799</v>
      </c>
      <c r="D33" s="216">
        <v>14780</v>
      </c>
      <c r="E33" s="216">
        <v>23181</v>
      </c>
      <c r="F33" s="216">
        <v>49</v>
      </c>
      <c r="G33" s="216">
        <v>2358</v>
      </c>
      <c r="H33" s="216">
        <v>14328</v>
      </c>
      <c r="I33" s="216">
        <v>4787</v>
      </c>
      <c r="J33" s="216">
        <v>8691</v>
      </c>
      <c r="K33" s="217">
        <v>125973</v>
      </c>
      <c r="L33" s="218">
        <v>15.24</v>
      </c>
      <c r="M33" s="219">
        <v>51688</v>
      </c>
      <c r="N33" s="220">
        <v>8189</v>
      </c>
      <c r="O33" s="220">
        <v>23932</v>
      </c>
      <c r="P33" s="220">
        <v>222</v>
      </c>
      <c r="Q33" s="217">
        <v>84031</v>
      </c>
      <c r="R33" s="218">
        <v>9.8139398424267483</v>
      </c>
      <c r="S33" s="221">
        <v>210005</v>
      </c>
    </row>
    <row r="34" spans="1:19" ht="45.75" hidden="1" customHeight="1">
      <c r="A34" s="153">
        <v>2555</v>
      </c>
      <c r="B34" s="227" t="s">
        <v>318</v>
      </c>
      <c r="C34" s="215">
        <v>73207</v>
      </c>
      <c r="D34" s="216">
        <v>16357</v>
      </c>
      <c r="E34" s="216">
        <v>26665</v>
      </c>
      <c r="F34" s="216">
        <v>68</v>
      </c>
      <c r="G34" s="216">
        <v>2533</v>
      </c>
      <c r="H34" s="216">
        <v>16741</v>
      </c>
      <c r="I34" s="216">
        <v>5375</v>
      </c>
      <c r="J34" s="216">
        <v>9736</v>
      </c>
      <c r="K34" s="217">
        <v>150682</v>
      </c>
      <c r="L34" s="218">
        <v>19.614520571868574</v>
      </c>
      <c r="M34" s="219">
        <v>63440</v>
      </c>
      <c r="N34" s="220">
        <v>9958</v>
      </c>
      <c r="O34" s="220">
        <v>27148</v>
      </c>
      <c r="P34" s="220">
        <v>219</v>
      </c>
      <c r="Q34" s="217">
        <v>100765</v>
      </c>
      <c r="R34" s="218">
        <v>19.914079327867096</v>
      </c>
      <c r="S34" s="221">
        <v>251447</v>
      </c>
    </row>
    <row r="35" spans="1:19" ht="45.75" hidden="1" customHeight="1">
      <c r="A35" s="153">
        <v>2556</v>
      </c>
      <c r="B35" s="227" t="s">
        <v>319</v>
      </c>
      <c r="C35" s="222">
        <v>92226.041303999984</v>
      </c>
      <c r="D35" s="216">
        <v>17644.93427922</v>
      </c>
      <c r="E35" s="216">
        <v>28714.781672419998</v>
      </c>
      <c r="F35" s="216">
        <v>89.690801590000007</v>
      </c>
      <c r="G35" s="216">
        <v>2438.5434748300004</v>
      </c>
      <c r="H35" s="216">
        <v>19144.613487159997</v>
      </c>
      <c r="I35" s="216">
        <v>5959.5131983199999</v>
      </c>
      <c r="J35" s="216">
        <v>11152.853887730002</v>
      </c>
      <c r="K35" s="217">
        <v>177370.97210527002</v>
      </c>
      <c r="L35" s="218">
        <v>17.712116978318591</v>
      </c>
      <c r="M35" s="219">
        <v>71293.91214719</v>
      </c>
      <c r="N35" s="220">
        <v>12327.85398231</v>
      </c>
      <c r="O35" s="220">
        <v>31045.686965910641</v>
      </c>
      <c r="P35" s="220">
        <v>223.89156186</v>
      </c>
      <c r="Q35" s="217">
        <v>114891.34465727065</v>
      </c>
      <c r="R35" s="218">
        <v>14.019098553337614</v>
      </c>
      <c r="S35" s="221">
        <v>292262.31676254066</v>
      </c>
    </row>
    <row r="36" spans="1:19" ht="45.75" hidden="1" customHeight="1">
      <c r="A36" s="153">
        <v>2557</v>
      </c>
      <c r="B36" s="227" t="s">
        <v>320</v>
      </c>
      <c r="C36" s="222">
        <v>76219.988082319993</v>
      </c>
      <c r="D36" s="216">
        <v>19517.318513904753</v>
      </c>
      <c r="E36" s="216">
        <v>36048.922460909998</v>
      </c>
      <c r="F36" s="216">
        <v>112.33818074999999</v>
      </c>
      <c r="G36" s="216">
        <v>2606.9200973243201</v>
      </c>
      <c r="H36" s="216">
        <v>22183.572094570922</v>
      </c>
      <c r="I36" s="216">
        <v>6378.7341802499996</v>
      </c>
      <c r="J36" s="216">
        <v>11869.439185730002</v>
      </c>
      <c r="K36" s="217">
        <v>174937.23279576001</v>
      </c>
      <c r="L36" s="218">
        <v>-1.3721181547483337</v>
      </c>
      <c r="M36" s="219">
        <v>76330.384027439999</v>
      </c>
      <c r="N36" s="220">
        <v>11896.623031809999</v>
      </c>
      <c r="O36" s="220">
        <v>33464.804839849996</v>
      </c>
      <c r="P36" s="220">
        <v>653.81380591999994</v>
      </c>
      <c r="Q36" s="217">
        <v>122345.62570501999</v>
      </c>
      <c r="R36" s="218">
        <v>6.4881136781765578</v>
      </c>
      <c r="S36" s="221">
        <v>297282.85850078001</v>
      </c>
    </row>
    <row r="37" spans="1:19" ht="45.75" hidden="1" customHeight="1">
      <c r="A37" s="153">
        <v>2558</v>
      </c>
      <c r="B37" s="227" t="s">
        <v>323</v>
      </c>
      <c r="C37" s="552">
        <v>77168.034045799999</v>
      </c>
      <c r="D37" s="159">
        <v>20544.601667837818</v>
      </c>
      <c r="E37" s="159">
        <v>47901.974006720004</v>
      </c>
      <c r="F37" s="159">
        <v>1345.44878066</v>
      </c>
      <c r="G37" s="574">
        <v>0</v>
      </c>
      <c r="H37" s="574">
        <v>0</v>
      </c>
      <c r="I37" s="159">
        <v>6350.920409233001</v>
      </c>
      <c r="J37" s="159">
        <v>13666.605467789997</v>
      </c>
      <c r="K37" s="217">
        <v>166977.5843780408</v>
      </c>
      <c r="L37" s="218">
        <v>-4.550002472608063</v>
      </c>
      <c r="M37" s="181">
        <v>81837.95997846</v>
      </c>
      <c r="N37" s="159">
        <v>10562.666820069964</v>
      </c>
      <c r="O37" s="159">
        <v>35687.058963929871</v>
      </c>
      <c r="P37" s="574">
        <v>0</v>
      </c>
      <c r="Q37" s="217">
        <v>128087.68576245983</v>
      </c>
      <c r="R37" s="218">
        <v>4.6933104672529682</v>
      </c>
      <c r="S37" s="221">
        <v>295065.27014050062</v>
      </c>
    </row>
    <row r="38" spans="1:19" ht="45.75" hidden="1" customHeight="1">
      <c r="A38" s="153">
        <v>2559</v>
      </c>
      <c r="B38" s="227" t="s">
        <v>712</v>
      </c>
      <c r="C38" s="1069">
        <v>82385.388712304906</v>
      </c>
      <c r="D38" s="1070">
        <v>24107.464559627668</v>
      </c>
      <c r="E38" s="1070">
        <v>56852.145261913683</v>
      </c>
      <c r="F38" s="1070">
        <v>1659.5278343399998</v>
      </c>
      <c r="G38" s="1070">
        <v>0</v>
      </c>
      <c r="H38" s="1070">
        <v>0</v>
      </c>
      <c r="I38" s="1070">
        <v>6674.813304837</v>
      </c>
      <c r="J38" s="1070">
        <v>22064.132645318539</v>
      </c>
      <c r="K38" s="1071">
        <v>193743.47231834181</v>
      </c>
      <c r="L38" s="1072">
        <v>16.029629390075776</v>
      </c>
      <c r="M38" s="1073">
        <v>70405.885076855004</v>
      </c>
      <c r="N38" s="1070">
        <v>21656.874844888534</v>
      </c>
      <c r="O38" s="1070">
        <v>38130.916234453623</v>
      </c>
      <c r="P38" s="1070">
        <v>0</v>
      </c>
      <c r="Q38" s="1071">
        <v>130193.67615619715</v>
      </c>
      <c r="R38" s="1072">
        <v>1.644178658706428</v>
      </c>
      <c r="S38" s="1074">
        <v>323937.14847453893</v>
      </c>
    </row>
    <row r="39" spans="1:19" ht="45.75" customHeight="1">
      <c r="A39" s="153">
        <v>2560</v>
      </c>
      <c r="B39" s="227" t="s">
        <v>716</v>
      </c>
      <c r="C39" s="1069">
        <v>90426.043584229992</v>
      </c>
      <c r="D39" s="1070">
        <v>25571.047405475812</v>
      </c>
      <c r="E39" s="1070">
        <v>63772.917609388001</v>
      </c>
      <c r="F39" s="1070">
        <v>2281.5738560699997</v>
      </c>
      <c r="G39" s="1070">
        <v>0</v>
      </c>
      <c r="H39" s="1070">
        <v>0</v>
      </c>
      <c r="I39" s="1070">
        <v>6754.8732268130007</v>
      </c>
      <c r="J39" s="1070">
        <v>20913.585611772349</v>
      </c>
      <c r="K39" s="1071">
        <v>209720.04129374915</v>
      </c>
      <c r="L39" s="1072">
        <v>8.2462489105986911</v>
      </c>
      <c r="M39" s="1073">
        <v>70004.744571535994</v>
      </c>
      <c r="N39" s="1070">
        <v>23034.661980008819</v>
      </c>
      <c r="O39" s="1070">
        <v>40349.155430770719</v>
      </c>
      <c r="P39" s="1070">
        <v>0</v>
      </c>
      <c r="Q39" s="1071">
        <v>133388.56198231553</v>
      </c>
      <c r="R39" s="1072">
        <v>2.4539485483806294</v>
      </c>
      <c r="S39" s="1074">
        <v>343108.60327606468</v>
      </c>
    </row>
    <row r="40" spans="1:19" ht="45.75" customHeight="1">
      <c r="A40" s="153">
        <v>2561</v>
      </c>
      <c r="B40" s="227" t="s">
        <v>730</v>
      </c>
      <c r="C40" s="1069">
        <v>100982.76903837</v>
      </c>
      <c r="D40" s="1070">
        <v>25846.053256983236</v>
      </c>
      <c r="E40" s="1070">
        <v>75578.157020025988</v>
      </c>
      <c r="F40" s="1070">
        <v>2822.9879786000001</v>
      </c>
      <c r="G40" s="1070">
        <v>0</v>
      </c>
      <c r="H40" s="1070">
        <v>0</v>
      </c>
      <c r="I40" s="1070">
        <v>7314.3855478260002</v>
      </c>
      <c r="J40" s="1070">
        <v>22248.709153095744</v>
      </c>
      <c r="K40" s="1071">
        <v>234793.06199490099</v>
      </c>
      <c r="L40" s="1072">
        <v>11.955471945588995</v>
      </c>
      <c r="M40" s="1073">
        <v>70522.372231914007</v>
      </c>
      <c r="N40" s="1070">
        <v>25056.433570775142</v>
      </c>
      <c r="O40" s="1070">
        <v>39850.566018542078</v>
      </c>
      <c r="P40" s="1070">
        <v>0</v>
      </c>
      <c r="Q40" s="1071">
        <v>135429.37182123124</v>
      </c>
      <c r="R40" s="1072">
        <v>1.5299736413578529</v>
      </c>
      <c r="S40" s="1074">
        <v>370222.43381613225</v>
      </c>
    </row>
    <row r="41" spans="1:19" ht="45.75" customHeight="1">
      <c r="A41" s="488">
        <v>2562</v>
      </c>
      <c r="B41" s="227" t="s">
        <v>740</v>
      </c>
      <c r="C41" s="1075">
        <v>166467.81267147002</v>
      </c>
      <c r="D41" s="1070">
        <v>27344.37521032587</v>
      </c>
      <c r="E41" s="1070">
        <v>82421.867339899996</v>
      </c>
      <c r="F41" s="1070">
        <v>3234.88175159</v>
      </c>
      <c r="G41" s="1070">
        <v>0</v>
      </c>
      <c r="H41" s="1070">
        <v>0</v>
      </c>
      <c r="I41" s="1070">
        <v>8275.003897239998</v>
      </c>
      <c r="J41" s="1070">
        <v>23589.992767370873</v>
      </c>
      <c r="K41" s="1071">
        <v>311333.93363789679</v>
      </c>
      <c r="L41" s="1072">
        <v>48.452161136960591</v>
      </c>
      <c r="M41" s="1073">
        <v>74363.901154343563</v>
      </c>
      <c r="N41" s="1070">
        <v>26677.649387790349</v>
      </c>
      <c r="O41" s="1070">
        <v>44643.848402499651</v>
      </c>
      <c r="P41" s="1070">
        <v>0</v>
      </c>
      <c r="Q41" s="1071">
        <v>145685.39894463358</v>
      </c>
      <c r="R41" s="1072">
        <v>9.2188091539275661</v>
      </c>
      <c r="S41" s="1074">
        <v>457019.33258253033</v>
      </c>
    </row>
    <row r="42" spans="1:19" ht="45.75" customHeight="1">
      <c r="A42" s="488">
        <v>2563</v>
      </c>
      <c r="B42" s="227" t="s">
        <v>743</v>
      </c>
      <c r="C42" s="1075">
        <v>174763.66999490937</v>
      </c>
      <c r="D42" s="1070">
        <v>26378.888369666518</v>
      </c>
      <c r="E42" s="1070">
        <v>81832.90871581003</v>
      </c>
      <c r="F42" s="1070">
        <v>3643.4326155399995</v>
      </c>
      <c r="G42" s="1070">
        <v>0</v>
      </c>
      <c r="H42" s="1070">
        <v>0</v>
      </c>
      <c r="I42" s="1070">
        <v>7812.8482358199999</v>
      </c>
      <c r="J42" s="1070">
        <v>24450.471051820252</v>
      </c>
      <c r="K42" s="1071">
        <v>318882.21898356621</v>
      </c>
      <c r="L42" s="1072">
        <v>52.051380982190722</v>
      </c>
      <c r="M42" s="1073">
        <v>68944.583606725995</v>
      </c>
      <c r="N42" s="1070">
        <v>25048.940259793497</v>
      </c>
      <c r="O42" s="1070">
        <v>44484.383365152593</v>
      </c>
      <c r="P42" s="1070">
        <v>0</v>
      </c>
      <c r="Q42" s="1071">
        <v>138477.90723167208</v>
      </c>
      <c r="R42" s="1072">
        <v>3.8154285297950024</v>
      </c>
      <c r="S42" s="1074">
        <v>457360.1262152383</v>
      </c>
    </row>
    <row r="43" spans="1:19" ht="45.75" customHeight="1">
      <c r="A43" s="163">
        <v>2564</v>
      </c>
      <c r="B43" s="228" t="s">
        <v>860</v>
      </c>
      <c r="C43" s="1076">
        <v>191808.86567465006</v>
      </c>
      <c r="D43" s="1076">
        <v>32834.958009429174</v>
      </c>
      <c r="E43" s="1076">
        <v>84171.079862269995</v>
      </c>
      <c r="F43" s="1076">
        <v>8185.7368316900001</v>
      </c>
      <c r="G43" s="1076">
        <v>0</v>
      </c>
      <c r="H43" s="1076">
        <v>0</v>
      </c>
      <c r="I43" s="1076">
        <v>7729.2246790700019</v>
      </c>
      <c r="J43" s="1076">
        <v>26515.007308952197</v>
      </c>
      <c r="K43" s="1077">
        <v>351244.87236606143</v>
      </c>
      <c r="L43" s="1078">
        <v>67.482740418729136</v>
      </c>
      <c r="M43" s="1079">
        <v>66834.610181442942</v>
      </c>
      <c r="N43" s="1076">
        <v>24440.026803700992</v>
      </c>
      <c r="O43" s="1076">
        <v>45588.393319235154</v>
      </c>
      <c r="P43" s="1076">
        <v>0</v>
      </c>
      <c r="Q43" s="1077">
        <v>136863.03030437909</v>
      </c>
      <c r="R43" s="1080">
        <v>2.604772306132368</v>
      </c>
      <c r="S43" s="1081">
        <v>488107.9026704405</v>
      </c>
    </row>
    <row r="44" spans="1:19" ht="12.75" customHeight="1">
      <c r="A44" s="122"/>
    </row>
    <row r="45" spans="1:19">
      <c r="A45" s="122" t="s">
        <v>259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N45" s="139"/>
      <c r="O45" s="224"/>
    </row>
    <row r="46" spans="1:19">
      <c r="A46" s="122" t="s">
        <v>683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N46" s="139"/>
      <c r="O46" s="224"/>
    </row>
    <row r="47" spans="1:19">
      <c r="A47" s="122" t="s">
        <v>684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N47" s="139"/>
      <c r="O47" s="224"/>
    </row>
    <row r="48" spans="1:19">
      <c r="A48" s="123" t="s">
        <v>260</v>
      </c>
      <c r="B48" s="74"/>
      <c r="C48" s="74"/>
      <c r="D48" s="74"/>
      <c r="E48" s="225"/>
      <c r="F48" s="74"/>
      <c r="G48" s="74"/>
      <c r="H48" s="74"/>
      <c r="I48" s="74"/>
      <c r="J48" s="74"/>
      <c r="K48" s="74"/>
      <c r="L48" s="74"/>
      <c r="M48" s="74"/>
      <c r="N48" s="147"/>
      <c r="O48" s="74"/>
      <c r="P48" s="74"/>
      <c r="Q48" s="74"/>
      <c r="R48" s="74"/>
      <c r="S48" s="74"/>
    </row>
    <row r="49" spans="1:1">
      <c r="A49" s="122"/>
    </row>
    <row r="50" spans="1:1">
      <c r="A50" s="122"/>
    </row>
  </sheetData>
  <mergeCells count="7">
    <mergeCell ref="Q3:S3"/>
    <mergeCell ref="A4:B6"/>
    <mergeCell ref="C4:L4"/>
    <mergeCell ref="M4:R4"/>
    <mergeCell ref="S4:S6"/>
    <mergeCell ref="L5:L6"/>
    <mergeCell ref="R5:R6"/>
  </mergeCells>
  <phoneticPr fontId="90" type="noConversion"/>
  <printOptions horizontalCentered="1"/>
  <pageMargins left="0" right="0" top="0.78740157480314998" bottom="0" header="0.511811023622047" footer="0.511811023622047"/>
  <pageSetup paperSize="9" scale="63" orientation="landscape" horizontalDpi="200" verticalDpi="200" r:id="rId1"/>
  <headerFooter alignWithMargins="0">
    <oddFooter>&amp;C&amp;16 42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AA50"/>
  <sheetViews>
    <sheetView view="pageBreakPreview" zoomScale="85" zoomScaleNormal="115" zoomScaleSheetLayoutView="85" workbookViewId="0">
      <selection sqref="A1:XFD1048576"/>
    </sheetView>
  </sheetViews>
  <sheetFormatPr defaultColWidth="9" defaultRowHeight="15.75"/>
  <cols>
    <col min="1" max="1" width="39.5703125" style="1162" customWidth="1"/>
    <col min="2" max="2" width="10.42578125" style="1162" customWidth="1"/>
    <col min="3" max="3" width="11.5703125" style="1148" bestFit="1" customWidth="1"/>
    <col min="4" max="4" width="10.42578125" style="1149" customWidth="1"/>
    <col min="5" max="16" width="10.42578125" style="1148" customWidth="1"/>
    <col min="17" max="17" width="8.7109375" style="1148" customWidth="1"/>
    <col min="18" max="18" width="10.42578125" style="1148" hidden="1" customWidth="1"/>
    <col min="19" max="20" width="10.7109375" style="1148" customWidth="1"/>
    <col min="21" max="21" width="11.7109375" style="1148" customWidth="1"/>
    <col min="22" max="22" width="11" style="1148" customWidth="1"/>
    <col min="23" max="23" width="10.7109375" style="1148" customWidth="1"/>
    <col min="24" max="24" width="13" style="1148" customWidth="1"/>
    <col min="25" max="25" width="12" style="1148" customWidth="1"/>
    <col min="26" max="26" width="13" style="1148" customWidth="1"/>
    <col min="27" max="27" width="10.85546875" style="1148" bestFit="1" customWidth="1"/>
    <col min="28" max="16384" width="9" style="1148"/>
  </cols>
  <sheetData>
    <row r="1" spans="1:26" ht="28.5">
      <c r="A1" s="1898" t="s">
        <v>838</v>
      </c>
      <c r="B1" s="1898"/>
      <c r="C1" s="1898"/>
      <c r="D1" s="1898"/>
      <c r="E1" s="1898"/>
    </row>
    <row r="2" spans="1:26" ht="28.5">
      <c r="A2" s="1898" t="s">
        <v>900</v>
      </c>
      <c r="B2" s="1898"/>
      <c r="C2" s="1898"/>
      <c r="D2" s="1898"/>
      <c r="E2" s="1898"/>
    </row>
    <row r="3" spans="1:26" ht="21">
      <c r="A3" s="1899"/>
      <c r="B3" s="1899"/>
      <c r="V3" s="1900" t="s">
        <v>261</v>
      </c>
      <c r="W3" s="1900"/>
      <c r="X3" s="1900"/>
      <c r="Y3" s="1900"/>
      <c r="Z3" s="1900"/>
    </row>
    <row r="4" spans="1:26" s="1150" customFormat="1">
      <c r="A4" s="1901" t="s">
        <v>0</v>
      </c>
      <c r="B4" s="1903" t="s">
        <v>365</v>
      </c>
      <c r="C4" s="1903"/>
      <c r="D4" s="1903"/>
      <c r="E4" s="1903"/>
      <c r="F4" s="1903"/>
      <c r="G4" s="1903"/>
      <c r="H4" s="1903"/>
      <c r="I4" s="1903"/>
      <c r="J4" s="1903"/>
      <c r="K4" s="1903"/>
      <c r="L4" s="1903"/>
      <c r="M4" s="1903"/>
      <c r="N4" s="1903"/>
      <c r="O4" s="1903"/>
      <c r="P4" s="1903"/>
      <c r="Q4" s="1903"/>
      <c r="R4" s="1903"/>
      <c r="S4" s="1903"/>
      <c r="T4" s="1903"/>
      <c r="U4" s="1903"/>
      <c r="V4" s="1903"/>
      <c r="W4" s="1903"/>
      <c r="X4" s="1904" t="s">
        <v>262</v>
      </c>
      <c r="Y4" s="1906" t="s">
        <v>369</v>
      </c>
      <c r="Z4" s="1904" t="s">
        <v>395</v>
      </c>
    </row>
    <row r="5" spans="1:26" s="1150" customFormat="1">
      <c r="A5" s="1902"/>
      <c r="B5" s="1151" t="s">
        <v>715</v>
      </c>
      <c r="C5" s="1151" t="s">
        <v>166</v>
      </c>
      <c r="D5" s="1151" t="s">
        <v>917</v>
      </c>
      <c r="E5" s="1151" t="s">
        <v>167</v>
      </c>
      <c r="F5" s="1151" t="s">
        <v>168</v>
      </c>
      <c r="G5" s="1151" t="s">
        <v>169</v>
      </c>
      <c r="H5" s="1151" t="s">
        <v>170</v>
      </c>
      <c r="I5" s="1151" t="s">
        <v>171</v>
      </c>
      <c r="J5" s="1151" t="s">
        <v>172</v>
      </c>
      <c r="K5" s="1151" t="s">
        <v>173</v>
      </c>
      <c r="L5" s="1152" t="s">
        <v>909</v>
      </c>
      <c r="M5" s="1152" t="s">
        <v>174</v>
      </c>
      <c r="N5" s="1152" t="s">
        <v>175</v>
      </c>
      <c r="O5" s="1152" t="s">
        <v>176</v>
      </c>
      <c r="P5" s="1152" t="s">
        <v>177</v>
      </c>
      <c r="Q5" s="1152" t="s">
        <v>178</v>
      </c>
      <c r="R5" s="1152" t="s">
        <v>179</v>
      </c>
      <c r="S5" s="1152" t="s">
        <v>714</v>
      </c>
      <c r="T5" s="1152" t="s">
        <v>180</v>
      </c>
      <c r="U5" s="1152" t="s">
        <v>181</v>
      </c>
      <c r="V5" s="1152" t="s">
        <v>182</v>
      </c>
      <c r="W5" s="1152" t="s">
        <v>916</v>
      </c>
      <c r="X5" s="1905"/>
      <c r="Y5" s="1907"/>
      <c r="Z5" s="1908"/>
    </row>
    <row r="6" spans="1:26" ht="21.75" customHeight="1">
      <c r="A6" s="1153" t="s">
        <v>520</v>
      </c>
      <c r="B6" s="1559">
        <v>6467.0951138299997</v>
      </c>
      <c r="C6" s="1559">
        <v>147593.65490671</v>
      </c>
      <c r="D6" s="1559">
        <v>1208.5385581500002</v>
      </c>
      <c r="E6" s="1559">
        <v>31039.256043009998</v>
      </c>
      <c r="F6" s="1559">
        <v>34131.309765410006</v>
      </c>
      <c r="G6" s="1559">
        <v>51.034445290000001</v>
      </c>
      <c r="H6" s="1559">
        <v>4330.2134576500002</v>
      </c>
      <c r="I6" s="1559">
        <v>79704.269999209893</v>
      </c>
      <c r="J6" s="1559">
        <v>8796.6726931417998</v>
      </c>
      <c r="K6" s="1559">
        <v>49671.656007080004</v>
      </c>
      <c r="L6" s="1559">
        <v>301.10150281</v>
      </c>
      <c r="M6" s="1559">
        <v>70099.897088031954</v>
      </c>
      <c r="N6" s="1559">
        <v>14267.602208509999</v>
      </c>
      <c r="O6" s="1559">
        <v>3483.56307685</v>
      </c>
      <c r="P6" s="1559">
        <v>26497.640752290001</v>
      </c>
      <c r="Q6" s="1559">
        <v>467.53030271</v>
      </c>
      <c r="R6" s="1559"/>
      <c r="S6" s="1559">
        <v>375.00135619000002</v>
      </c>
      <c r="T6" s="1559">
        <v>10477.53217103</v>
      </c>
      <c r="U6" s="1559">
        <v>90287.989677789985</v>
      </c>
      <c r="V6" s="1559">
        <v>8824.36389237</v>
      </c>
      <c r="W6" s="1559">
        <v>4958.4324031000006</v>
      </c>
      <c r="X6" s="1560">
        <v>593034.35542116372</v>
      </c>
      <c r="Y6" s="1561">
        <v>2890.8450648899998</v>
      </c>
      <c r="Z6" s="1560">
        <v>595925.20048605371</v>
      </c>
    </row>
    <row r="7" spans="1:26" ht="21.75" customHeight="1">
      <c r="A7" s="1154" t="s">
        <v>521</v>
      </c>
      <c r="B7" s="1562">
        <v>0</v>
      </c>
      <c r="C7" s="1562">
        <v>23503.128754240002</v>
      </c>
      <c r="D7" s="1562">
        <v>416.18403999999998</v>
      </c>
      <c r="E7" s="1562">
        <v>340.49631679999999</v>
      </c>
      <c r="F7" s="1562">
        <v>44.550363929992677</v>
      </c>
      <c r="G7" s="1562">
        <v>0</v>
      </c>
      <c r="H7" s="1562">
        <v>0</v>
      </c>
      <c r="I7" s="1562">
        <v>4957.6034501899303</v>
      </c>
      <c r="J7" s="1562">
        <v>1690.1994312417901</v>
      </c>
      <c r="K7" s="1562">
        <v>3299.69928316</v>
      </c>
      <c r="L7" s="1562">
        <v>0</v>
      </c>
      <c r="M7" s="1562">
        <v>0</v>
      </c>
      <c r="N7" s="1562">
        <v>1.26881515</v>
      </c>
      <c r="O7" s="1562">
        <v>0</v>
      </c>
      <c r="P7" s="1562">
        <v>3338.9794414600001</v>
      </c>
      <c r="Q7" s="1562">
        <v>0</v>
      </c>
      <c r="R7" s="1563"/>
      <c r="S7" s="1562">
        <v>0</v>
      </c>
      <c r="T7" s="1562">
        <v>0</v>
      </c>
      <c r="U7" s="1562">
        <v>115.09906623000001</v>
      </c>
      <c r="V7" s="1562">
        <v>0.89555019999999996</v>
      </c>
      <c r="W7" s="1562">
        <v>0</v>
      </c>
      <c r="X7" s="1564">
        <v>37708.104512601712</v>
      </c>
      <c r="Y7" s="1565">
        <v>0</v>
      </c>
      <c r="Z7" s="1564">
        <v>37708.104512601712</v>
      </c>
    </row>
    <row r="8" spans="1:26" ht="21.75" customHeight="1">
      <c r="A8" s="1154" t="s">
        <v>522</v>
      </c>
      <c r="B8" s="1562">
        <v>6467.0951138299997</v>
      </c>
      <c r="C8" s="1562">
        <v>124090.52615247</v>
      </c>
      <c r="D8" s="1562">
        <v>792.35451814999999</v>
      </c>
      <c r="E8" s="1562">
        <v>30698.759726209999</v>
      </c>
      <c r="F8" s="1562">
        <v>34086.759401480012</v>
      </c>
      <c r="G8" s="1562">
        <v>51.034445290000001</v>
      </c>
      <c r="H8" s="1562">
        <v>4330.2134576500002</v>
      </c>
      <c r="I8" s="1562">
        <v>74746.66654902001</v>
      </c>
      <c r="J8" s="1562">
        <v>7106.4732619000197</v>
      </c>
      <c r="K8" s="1562">
        <v>46371.956723919997</v>
      </c>
      <c r="L8" s="1562">
        <v>301.10150281</v>
      </c>
      <c r="M8" s="1562">
        <v>70099.897088031954</v>
      </c>
      <c r="N8" s="1562">
        <v>14266.333393360001</v>
      </c>
      <c r="O8" s="1562">
        <v>3483.56307685</v>
      </c>
      <c r="P8" s="1562">
        <v>23158.661310830001</v>
      </c>
      <c r="Q8" s="1562">
        <v>467.53030271</v>
      </c>
      <c r="R8" s="1563"/>
      <c r="S8" s="1562">
        <v>375.00135619000002</v>
      </c>
      <c r="T8" s="1562">
        <v>10477.53217103</v>
      </c>
      <c r="U8" s="1562">
        <v>90172.890611559982</v>
      </c>
      <c r="V8" s="1562">
        <v>8823.4683421699992</v>
      </c>
      <c r="W8" s="1562">
        <v>4958.4324031000006</v>
      </c>
      <c r="X8" s="1564">
        <v>555326.2509085621</v>
      </c>
      <c r="Y8" s="1565">
        <v>2890.8450648899998</v>
      </c>
      <c r="Z8" s="1564">
        <v>558217.09597345209</v>
      </c>
    </row>
    <row r="9" spans="1:26" ht="21.75" customHeight="1">
      <c r="A9" s="1154" t="s">
        <v>523</v>
      </c>
      <c r="B9" s="1562"/>
      <c r="C9" s="1562"/>
      <c r="D9" s="1562"/>
      <c r="E9" s="1562"/>
      <c r="F9" s="1562"/>
      <c r="G9" s="1562"/>
      <c r="H9" s="1562"/>
      <c r="I9" s="1562"/>
      <c r="J9" s="1562"/>
      <c r="K9" s="1562"/>
      <c r="L9" s="1562"/>
      <c r="M9" s="1562"/>
      <c r="N9" s="1562"/>
      <c r="O9" s="1562"/>
      <c r="P9" s="1562"/>
      <c r="Q9" s="1562"/>
      <c r="R9" s="1563"/>
      <c r="S9" s="1562"/>
      <c r="T9" s="1562"/>
      <c r="U9" s="1562"/>
      <c r="V9" s="1562"/>
      <c r="W9" s="1562"/>
      <c r="X9" s="1564"/>
      <c r="Y9" s="1565"/>
      <c r="Z9" s="1564"/>
    </row>
    <row r="10" spans="1:26" ht="21.75" customHeight="1">
      <c r="A10" s="1154" t="s">
        <v>524</v>
      </c>
      <c r="B10" s="1562">
        <v>382.62537700098096</v>
      </c>
      <c r="C10" s="1562">
        <v>17786.900948930001</v>
      </c>
      <c r="D10" s="1562">
        <v>0.68381843999999992</v>
      </c>
      <c r="E10" s="1562">
        <v>3402.3097614399999</v>
      </c>
      <c r="F10" s="1562">
        <v>1007.5915799982353</v>
      </c>
      <c r="G10" s="1562">
        <v>0</v>
      </c>
      <c r="H10" s="1562">
        <v>131.83987400000001</v>
      </c>
      <c r="I10" s="1562">
        <v>1257.81628300231</v>
      </c>
      <c r="J10" s="1562">
        <v>359.13424813774503</v>
      </c>
      <c r="K10" s="1562">
        <v>2368.2498264199999</v>
      </c>
      <c r="L10" s="1562">
        <v>12.972829200000001</v>
      </c>
      <c r="M10" s="1562">
        <v>2550.5541412269622</v>
      </c>
      <c r="N10" s="1562">
        <v>939.85488550000002</v>
      </c>
      <c r="O10" s="1562">
        <v>439.00104465565505</v>
      </c>
      <c r="P10" s="1562">
        <v>263.40698947999999</v>
      </c>
      <c r="Q10" s="1562">
        <v>21.745725</v>
      </c>
      <c r="R10" s="1563"/>
      <c r="S10" s="1562">
        <v>19.229550249999999</v>
      </c>
      <c r="T10" s="1562">
        <v>488.74094422000002</v>
      </c>
      <c r="U10" s="1562">
        <v>4960.38328809</v>
      </c>
      <c r="V10" s="1562">
        <v>930.3949711934597</v>
      </c>
      <c r="W10" s="1562">
        <v>187.41310602999999</v>
      </c>
      <c r="X10" s="1564">
        <v>37510.849192215355</v>
      </c>
      <c r="Y10" s="1565">
        <v>326.22664380000003</v>
      </c>
      <c r="Z10" s="1564">
        <v>37837.075836015356</v>
      </c>
    </row>
    <row r="11" spans="1:26" ht="21.75" customHeight="1">
      <c r="A11" s="1154" t="s">
        <v>525</v>
      </c>
      <c r="B11" s="1562">
        <v>605.56996238838201</v>
      </c>
      <c r="C11" s="1562">
        <v>18493.978129610001</v>
      </c>
      <c r="D11" s="1562">
        <v>0.82811888</v>
      </c>
      <c r="E11" s="1562">
        <v>3561.85271851999</v>
      </c>
      <c r="F11" s="1562">
        <v>1101.9138734260023</v>
      </c>
      <c r="G11" s="1562">
        <v>0</v>
      </c>
      <c r="H11" s="1562">
        <v>159.00070299999999</v>
      </c>
      <c r="I11" s="1562">
        <v>1456.4014971199999</v>
      </c>
      <c r="J11" s="1562">
        <v>502.12194083999998</v>
      </c>
      <c r="K11" s="1562">
        <v>3088.00384158</v>
      </c>
      <c r="L11" s="1562">
        <v>12.52968587</v>
      </c>
      <c r="M11" s="1562">
        <v>3229.3471597237976</v>
      </c>
      <c r="N11" s="1562">
        <v>1132.9063957400001</v>
      </c>
      <c r="O11" s="1562">
        <v>352.66697385509599</v>
      </c>
      <c r="P11" s="1562">
        <v>285.43618176999996</v>
      </c>
      <c r="Q11" s="1562">
        <v>16.566568</v>
      </c>
      <c r="R11" s="1563"/>
      <c r="S11" s="1562">
        <v>19.545357989999996</v>
      </c>
      <c r="T11" s="1562">
        <v>524.96481060999997</v>
      </c>
      <c r="U11" s="1562">
        <v>5029.0877302100007</v>
      </c>
      <c r="V11" s="1562">
        <v>1202.4477224899999</v>
      </c>
      <c r="W11" s="1562">
        <v>186.85655625000001</v>
      </c>
      <c r="X11" s="1564">
        <v>40962.025927873263</v>
      </c>
      <c r="Y11" s="1565">
        <v>491.95421591000002</v>
      </c>
      <c r="Z11" s="1564">
        <v>41453.980143783265</v>
      </c>
    </row>
    <row r="12" spans="1:26" ht="21.75" customHeight="1">
      <c r="A12" s="1154" t="s">
        <v>526</v>
      </c>
      <c r="B12" s="1562">
        <v>6244.1505284425984</v>
      </c>
      <c r="C12" s="1562">
        <v>123383.44897179</v>
      </c>
      <c r="D12" s="1562">
        <v>792.21021770999994</v>
      </c>
      <c r="E12" s="1562">
        <v>30539.216769130009</v>
      </c>
      <c r="F12" s="1562">
        <v>33992.437108052247</v>
      </c>
      <c r="G12" s="1562">
        <v>51.034445290000001</v>
      </c>
      <c r="H12" s="1562">
        <v>4303.0526286499999</v>
      </c>
      <c r="I12" s="1562">
        <v>74548.081334902323</v>
      </c>
      <c r="J12" s="1562">
        <v>6963.4855691977646</v>
      </c>
      <c r="K12" s="1562">
        <v>45652.20270876</v>
      </c>
      <c r="L12" s="1562">
        <v>301.54464614</v>
      </c>
      <c r="M12" s="1562">
        <v>69421.104069535126</v>
      </c>
      <c r="N12" s="1562">
        <v>14073.28188312</v>
      </c>
      <c r="O12" s="1562">
        <v>3569.897147650559</v>
      </c>
      <c r="P12" s="1562">
        <v>23136.632118540001</v>
      </c>
      <c r="Q12" s="1562">
        <v>472.70945970999998</v>
      </c>
      <c r="R12" s="1562">
        <v>0</v>
      </c>
      <c r="S12" s="1562">
        <v>374.68554845000006</v>
      </c>
      <c r="T12" s="1562">
        <v>10441.308304639999</v>
      </c>
      <c r="U12" s="1562">
        <v>90104.186169439985</v>
      </c>
      <c r="V12" s="1562">
        <v>8551.4155908734592</v>
      </c>
      <c r="W12" s="1562">
        <v>4958.9889528800004</v>
      </c>
      <c r="X12" s="1564">
        <v>551875.07417290402</v>
      </c>
      <c r="Y12" s="1565">
        <v>2725.1174927800002</v>
      </c>
      <c r="Z12" s="1564">
        <v>554600.19166568399</v>
      </c>
    </row>
    <row r="13" spans="1:26" ht="21.75" customHeight="1">
      <c r="A13" s="1154" t="s">
        <v>527</v>
      </c>
      <c r="B13" s="1562">
        <v>19.25207936</v>
      </c>
      <c r="C13" s="1562">
        <v>626.64201459000003</v>
      </c>
      <c r="D13" s="1562">
        <v>1.8123960800000001</v>
      </c>
      <c r="E13" s="1562">
        <v>118.57787017</v>
      </c>
      <c r="F13" s="1562">
        <v>671.28301067000007</v>
      </c>
      <c r="G13" s="1562">
        <v>0</v>
      </c>
      <c r="H13" s="1562">
        <v>69.448878900000011</v>
      </c>
      <c r="I13" s="1562">
        <v>533.46512073999997</v>
      </c>
      <c r="J13" s="1562">
        <v>297.74130212</v>
      </c>
      <c r="K13" s="1562">
        <v>758.67163803999995</v>
      </c>
      <c r="L13" s="1562">
        <v>-2.7160150000000008E-2</v>
      </c>
      <c r="M13" s="1562">
        <v>35.437472294378104</v>
      </c>
      <c r="N13" s="1562">
        <v>37.978224490000002</v>
      </c>
      <c r="O13" s="1562">
        <v>-1.5712977299999999</v>
      </c>
      <c r="P13" s="1562">
        <v>130.1352335</v>
      </c>
      <c r="Q13" s="1562">
        <v>5.6005562300000005</v>
      </c>
      <c r="R13" s="1563"/>
      <c r="S13" s="1562">
        <v>15.125340469999999</v>
      </c>
      <c r="T13" s="1562">
        <v>98.016623010000004</v>
      </c>
      <c r="U13" s="1562">
        <v>34.894293060000003</v>
      </c>
      <c r="V13" s="1562">
        <v>113.47499710000001</v>
      </c>
      <c r="W13" s="1562">
        <v>-5.4671969999999799E-2</v>
      </c>
      <c r="X13" s="1564">
        <v>3565.9039209743787</v>
      </c>
      <c r="Y13" s="1565">
        <v>3.9888311700000001</v>
      </c>
      <c r="Z13" s="1564">
        <v>3569.8927521443788</v>
      </c>
    </row>
    <row r="14" spans="1:26" ht="21.75" customHeight="1">
      <c r="A14" s="1154" t="s">
        <v>528</v>
      </c>
      <c r="B14" s="1562">
        <v>514.22995897999999</v>
      </c>
      <c r="C14" s="1562">
        <v>26855.976390529999</v>
      </c>
      <c r="D14" s="1562">
        <v>247.30850621000002</v>
      </c>
      <c r="E14" s="1562">
        <v>7289.3567016099996</v>
      </c>
      <c r="F14" s="1562">
        <v>12083.781503882679</v>
      </c>
      <c r="G14" s="1562">
        <v>15.942530780000002</v>
      </c>
      <c r="H14" s="1562">
        <v>857.05641088999982</v>
      </c>
      <c r="I14" s="1562">
        <v>16046.319763559999</v>
      </c>
      <c r="J14" s="1562">
        <v>508.8174788</v>
      </c>
      <c r="K14" s="1562">
        <v>9661.1952304400002</v>
      </c>
      <c r="L14" s="1562">
        <v>119.43927332000001</v>
      </c>
      <c r="M14" s="1562">
        <v>19912.453559449998</v>
      </c>
      <c r="N14" s="1562">
        <v>4076.5468443600003</v>
      </c>
      <c r="O14" s="1562">
        <v>758.94834696000009</v>
      </c>
      <c r="P14" s="1562">
        <v>3361.2678094299999</v>
      </c>
      <c r="Q14" s="1562">
        <v>70.343007409999998</v>
      </c>
      <c r="R14" s="1563"/>
      <c r="S14" s="1562">
        <v>96.327997930000009</v>
      </c>
      <c r="T14" s="1562">
        <v>1470.8237454800003</v>
      </c>
      <c r="U14" s="1562">
        <v>16015.749284110003</v>
      </c>
      <c r="V14" s="1562">
        <v>980.76385802999994</v>
      </c>
      <c r="W14" s="1562">
        <v>570.21752963999995</v>
      </c>
      <c r="X14" s="1564">
        <v>121512.86573180267</v>
      </c>
      <c r="Y14" s="1565">
        <v>67.793483016115289</v>
      </c>
      <c r="Z14" s="1564">
        <v>121580.65921481878</v>
      </c>
    </row>
    <row r="15" spans="1:26" ht="21.75" customHeight="1">
      <c r="A15" s="1154" t="s">
        <v>529</v>
      </c>
      <c r="B15" s="1562">
        <v>6777.6325667825986</v>
      </c>
      <c r="C15" s="1562">
        <v>150866.06737691001</v>
      </c>
      <c r="D15" s="1562">
        <v>1041.3311199999998</v>
      </c>
      <c r="E15" s="1562">
        <v>37947.151340910008</v>
      </c>
      <c r="F15" s="1562">
        <v>46747.501622604927</v>
      </c>
      <c r="G15" s="1562">
        <v>66.976976070000006</v>
      </c>
      <c r="H15" s="1562">
        <v>5229.5579184399994</v>
      </c>
      <c r="I15" s="1562">
        <v>91127.866219202318</v>
      </c>
      <c r="J15" s="1562">
        <v>7770.0443501177642</v>
      </c>
      <c r="K15" s="1562">
        <v>56072.069577240007</v>
      </c>
      <c r="L15" s="1562">
        <v>420.95675931000005</v>
      </c>
      <c r="M15" s="1562">
        <v>89368.995101279492</v>
      </c>
      <c r="N15" s="1562">
        <v>18187.80695197</v>
      </c>
      <c r="O15" s="1562">
        <v>4327.2741968805594</v>
      </c>
      <c r="P15" s="1562">
        <v>26628.035161470001</v>
      </c>
      <c r="Q15" s="1562">
        <v>548.65302335000001</v>
      </c>
      <c r="R15" s="1562">
        <v>0</v>
      </c>
      <c r="S15" s="1562">
        <v>486.13888685000006</v>
      </c>
      <c r="T15" s="1562">
        <v>12010.148673129999</v>
      </c>
      <c r="U15" s="1562">
        <v>106154.82974660999</v>
      </c>
      <c r="V15" s="1562">
        <v>9645.6544460034602</v>
      </c>
      <c r="W15" s="1562">
        <v>5529.1518105500008</v>
      </c>
      <c r="X15" s="1564">
        <v>676953.84382568114</v>
      </c>
      <c r="Y15" s="1565">
        <v>2796.8998069661197</v>
      </c>
      <c r="Z15" s="1564">
        <v>679750.74363264721</v>
      </c>
    </row>
    <row r="16" spans="1:26" ht="21.75" customHeight="1">
      <c r="A16" s="1154" t="s">
        <v>530</v>
      </c>
      <c r="B16" s="1562"/>
      <c r="C16" s="1562"/>
      <c r="D16" s="1562"/>
      <c r="E16" s="1562"/>
      <c r="F16" s="1562"/>
      <c r="G16" s="1562"/>
      <c r="H16" s="1562"/>
      <c r="I16" s="1562"/>
      <c r="J16" s="1562"/>
      <c r="K16" s="1562"/>
      <c r="L16" s="1562"/>
      <c r="M16" s="1562"/>
      <c r="N16" s="1562"/>
      <c r="O16" s="1562"/>
      <c r="P16" s="1562"/>
      <c r="Q16" s="1562"/>
      <c r="R16" s="1563"/>
      <c r="S16" s="1562"/>
      <c r="T16" s="1562"/>
      <c r="U16" s="1562"/>
      <c r="V16" s="1562"/>
      <c r="W16" s="1562"/>
      <c r="X16" s="1564"/>
      <c r="Y16" s="1565"/>
      <c r="Z16" s="1564"/>
    </row>
    <row r="17" spans="1:26" ht="21.75" customHeight="1">
      <c r="A17" s="1154" t="s">
        <v>531</v>
      </c>
      <c r="B17" s="1562">
        <v>11681.138106414499</v>
      </c>
      <c r="C17" s="1562">
        <v>574291.64818029001</v>
      </c>
      <c r="D17" s="1562">
        <v>4286.15827188</v>
      </c>
      <c r="E17" s="1562">
        <v>170363.699651615</v>
      </c>
      <c r="F17" s="1562">
        <v>282407.30467891914</v>
      </c>
      <c r="G17" s="1562">
        <v>102.78117429000001</v>
      </c>
      <c r="H17" s="1562">
        <v>25828.792345999998</v>
      </c>
      <c r="I17" s="1562">
        <v>437570.25361338002</v>
      </c>
      <c r="J17" s="1562">
        <v>15355.378766937201</v>
      </c>
      <c r="K17" s="1562">
        <v>256693.2927476</v>
      </c>
      <c r="L17" s="1562">
        <v>3875.3726084099999</v>
      </c>
      <c r="M17" s="1562">
        <v>467030.24569014483</v>
      </c>
      <c r="N17" s="1562">
        <v>73604.449201729993</v>
      </c>
      <c r="O17" s="1562">
        <v>9766.7551530342498</v>
      </c>
      <c r="P17" s="1562">
        <v>105433.24203208901</v>
      </c>
      <c r="Q17" s="1562">
        <v>1215.513567</v>
      </c>
      <c r="R17" s="1563"/>
      <c r="S17" s="1562">
        <v>5767.4561862800001</v>
      </c>
      <c r="T17" s="1562">
        <v>42337.186574940002</v>
      </c>
      <c r="U17" s="1562">
        <v>375013.0450309997</v>
      </c>
      <c r="V17" s="1562">
        <v>22520.742756233118</v>
      </c>
      <c r="W17" s="1562">
        <v>13054.81745099</v>
      </c>
      <c r="X17" s="1564">
        <v>2898199.2737891772</v>
      </c>
      <c r="Y17" s="1565">
        <v>505.78306280000004</v>
      </c>
      <c r="Z17" s="1564">
        <v>2898705.056851977</v>
      </c>
    </row>
    <row r="18" spans="1:26" ht="21.75" customHeight="1">
      <c r="A18" s="1154" t="s">
        <v>532</v>
      </c>
      <c r="B18" s="1562">
        <v>13014.2337256264</v>
      </c>
      <c r="C18" s="1562">
        <v>563981.05655661004</v>
      </c>
      <c r="D18" s="1562">
        <v>4011.7029694799999</v>
      </c>
      <c r="E18" s="1562">
        <v>172611.81070192801</v>
      </c>
      <c r="F18" s="1562">
        <v>287771.58744230086</v>
      </c>
      <c r="G18" s="1562">
        <v>106.76090745</v>
      </c>
      <c r="H18" s="1562">
        <v>26465.175364999996</v>
      </c>
      <c r="I18" s="1562">
        <v>466856.84365845995</v>
      </c>
      <c r="J18" s="1562">
        <v>14592.434469700002</v>
      </c>
      <c r="K18" s="1562">
        <v>255039.45317795002</v>
      </c>
      <c r="L18" s="1562">
        <v>3474.6599366300002</v>
      </c>
      <c r="M18" s="1562">
        <v>492685.31889896624</v>
      </c>
      <c r="N18" s="1562">
        <v>75228.375661460013</v>
      </c>
      <c r="O18" s="1562">
        <v>9310.42291045003</v>
      </c>
      <c r="P18" s="1562">
        <v>114835.59956675999</v>
      </c>
      <c r="Q18" s="1562">
        <v>1338.984508</v>
      </c>
      <c r="R18" s="1563"/>
      <c r="S18" s="1562">
        <v>5101.2166351099995</v>
      </c>
      <c r="T18" s="1562">
        <v>42464.436188909996</v>
      </c>
      <c r="U18" s="1562">
        <v>403237.88904015988</v>
      </c>
      <c r="V18" s="1562">
        <v>26365.065453829997</v>
      </c>
      <c r="W18" s="1562">
        <v>15331.86270874</v>
      </c>
      <c r="X18" s="1564">
        <v>2993824.8904835219</v>
      </c>
      <c r="Y18" s="1565">
        <v>499.69979108999996</v>
      </c>
      <c r="Z18" s="1564">
        <v>2994324.590274612</v>
      </c>
    </row>
    <row r="19" spans="1:26" ht="21.75" customHeight="1">
      <c r="A19" s="1156" t="s">
        <v>718</v>
      </c>
      <c r="B19" s="1562">
        <v>1333.0956192118499</v>
      </c>
      <c r="C19" s="1562">
        <v>-10310.591623679898</v>
      </c>
      <c r="D19" s="1562">
        <v>-274.45530239999999</v>
      </c>
      <c r="E19" s="1562">
        <v>2248.1110503126501</v>
      </c>
      <c r="F19" s="1562">
        <v>5364.2827633817142</v>
      </c>
      <c r="G19" s="1562">
        <v>3.9797331599999963</v>
      </c>
      <c r="H19" s="1562">
        <v>636.38301899999624</v>
      </c>
      <c r="I19" s="1562">
        <v>29286.590045079603</v>
      </c>
      <c r="J19" s="1562">
        <v>-762.94429723722999</v>
      </c>
      <c r="K19" s="1562">
        <v>-1653.8395696499601</v>
      </c>
      <c r="L19" s="1562">
        <v>-400.71267177999971</v>
      </c>
      <c r="M19" s="1562">
        <v>25655.07320882141</v>
      </c>
      <c r="N19" s="1562">
        <v>1623.92645973001</v>
      </c>
      <c r="O19" s="1562">
        <v>-456.332242584217</v>
      </c>
      <c r="P19" s="1562">
        <v>9402.3575346705602</v>
      </c>
      <c r="Q19" s="1562">
        <v>123.470941</v>
      </c>
      <c r="R19" s="1563"/>
      <c r="S19" s="1562">
        <v>-666.23955117000003</v>
      </c>
      <c r="T19" s="1562">
        <v>127.24961396999359</v>
      </c>
      <c r="U19" s="1562">
        <v>28224.844009160155</v>
      </c>
      <c r="V19" s="1562">
        <v>3844.3226975968819</v>
      </c>
      <c r="W19" s="1562">
        <v>2277.04525775</v>
      </c>
      <c r="X19" s="1564">
        <v>95625.616694343524</v>
      </c>
      <c r="Y19" s="1565">
        <v>-6.08327171</v>
      </c>
      <c r="Z19" s="1564">
        <v>95619.533422633525</v>
      </c>
    </row>
    <row r="20" spans="1:26" ht="21.75" customHeight="1">
      <c r="A20" s="1154" t="s">
        <v>533</v>
      </c>
      <c r="B20" s="1562"/>
      <c r="C20" s="1562"/>
      <c r="D20" s="1562"/>
      <c r="E20" s="1562"/>
      <c r="F20" s="1562"/>
      <c r="G20" s="1562"/>
      <c r="H20" s="1562"/>
      <c r="I20" s="1562"/>
      <c r="J20" s="1562"/>
      <c r="K20" s="1562"/>
      <c r="L20" s="1562"/>
      <c r="M20" s="1562"/>
      <c r="N20" s="1562"/>
      <c r="O20" s="1562"/>
      <c r="P20" s="1562"/>
      <c r="Q20" s="1562"/>
      <c r="R20" s="1563"/>
      <c r="S20" s="1562"/>
      <c r="T20" s="1562"/>
      <c r="U20" s="1562"/>
      <c r="V20" s="1562"/>
      <c r="W20" s="1562"/>
      <c r="X20" s="1564"/>
      <c r="Y20" s="1565"/>
      <c r="Z20" s="1564"/>
    </row>
    <row r="21" spans="1:26" ht="21.75" customHeight="1">
      <c r="A21" s="1154" t="s">
        <v>534</v>
      </c>
      <c r="B21" s="1562"/>
      <c r="C21" s="1562"/>
      <c r="D21" s="1562"/>
      <c r="E21" s="1562"/>
      <c r="F21" s="1562"/>
      <c r="G21" s="1562"/>
      <c r="H21" s="1562"/>
      <c r="I21" s="1562"/>
      <c r="J21" s="1562"/>
      <c r="K21" s="1562"/>
      <c r="L21" s="1562"/>
      <c r="M21" s="1562"/>
      <c r="N21" s="1562"/>
      <c r="O21" s="1562"/>
      <c r="P21" s="1562"/>
      <c r="Q21" s="1562"/>
      <c r="R21" s="1563"/>
      <c r="S21" s="1562"/>
      <c r="T21" s="1562"/>
      <c r="U21" s="1562"/>
      <c r="V21" s="1562"/>
      <c r="W21" s="1562"/>
      <c r="X21" s="1564"/>
      <c r="Y21" s="1565"/>
      <c r="Z21" s="1564"/>
    </row>
    <row r="22" spans="1:26" ht="21.75" customHeight="1">
      <c r="A22" s="1156" t="s">
        <v>535</v>
      </c>
      <c r="B22" s="1562">
        <v>0</v>
      </c>
      <c r="C22" s="1562">
        <v>8597.19580322</v>
      </c>
      <c r="D22" s="1562">
        <v>0</v>
      </c>
      <c r="E22" s="1562">
        <v>2716.9259877664199</v>
      </c>
      <c r="F22" s="1562">
        <v>673.60022069588547</v>
      </c>
      <c r="G22" s="1562">
        <v>26.184804330000002</v>
      </c>
      <c r="H22" s="1562">
        <v>120.16327699999999</v>
      </c>
      <c r="I22" s="1562">
        <v>183.72049537000001</v>
      </c>
      <c r="J22" s="1562">
        <v>0</v>
      </c>
      <c r="K22" s="1562">
        <v>2218.70474573</v>
      </c>
      <c r="L22" s="1562">
        <v>0</v>
      </c>
      <c r="M22" s="1562">
        <v>0</v>
      </c>
      <c r="N22" s="1562">
        <v>678.14903874000004</v>
      </c>
      <c r="O22" s="1562">
        <v>552.79242615775456</v>
      </c>
      <c r="P22" s="1562">
        <v>0</v>
      </c>
      <c r="Q22" s="1562">
        <v>21.745725</v>
      </c>
      <c r="R22" s="1563"/>
      <c r="S22" s="1562">
        <v>19.554797050000001</v>
      </c>
      <c r="T22" s="1562">
        <v>0</v>
      </c>
      <c r="U22" s="1562">
        <v>2956.4164247399999</v>
      </c>
      <c r="V22" s="1562">
        <v>0</v>
      </c>
      <c r="W22" s="1562">
        <v>0</v>
      </c>
      <c r="X22" s="1564">
        <v>18765.15374580006</v>
      </c>
      <c r="Y22" s="1565">
        <v>326.22664349000001</v>
      </c>
      <c r="Z22" s="1564">
        <v>19091.380389290061</v>
      </c>
    </row>
    <row r="23" spans="1:26" ht="21.75" customHeight="1">
      <c r="A23" s="1154" t="s">
        <v>536</v>
      </c>
      <c r="B23" s="1562">
        <v>0</v>
      </c>
      <c r="C23" s="1562">
        <v>9905.5505617700001</v>
      </c>
      <c r="D23" s="1562">
        <v>0</v>
      </c>
      <c r="E23" s="1562">
        <v>2724.9091087673501</v>
      </c>
      <c r="F23" s="1562">
        <v>653.18504119634315</v>
      </c>
      <c r="G23" s="1562">
        <v>9.8863799400000012</v>
      </c>
      <c r="H23" s="1562">
        <v>155.27405400000001</v>
      </c>
      <c r="I23" s="1562">
        <v>183.72049537000001</v>
      </c>
      <c r="J23" s="1562">
        <v>0</v>
      </c>
      <c r="K23" s="1562">
        <v>2788.1301964200002</v>
      </c>
      <c r="L23" s="1562">
        <v>0</v>
      </c>
      <c r="M23" s="1562">
        <v>0</v>
      </c>
      <c r="N23" s="1562">
        <v>921.26352844000007</v>
      </c>
      <c r="O23" s="1562">
        <v>413.14258726399032</v>
      </c>
      <c r="P23" s="1562">
        <v>0</v>
      </c>
      <c r="Q23" s="1562">
        <v>16.566568</v>
      </c>
      <c r="R23" s="1563"/>
      <c r="S23" s="1562">
        <v>18.35813267</v>
      </c>
      <c r="T23" s="1562">
        <v>0</v>
      </c>
      <c r="U23" s="1562">
        <v>2983.8690076299995</v>
      </c>
      <c r="V23" s="1562">
        <v>0</v>
      </c>
      <c r="W23" s="1562">
        <v>0</v>
      </c>
      <c r="X23" s="1564">
        <v>20773.855661467682</v>
      </c>
      <c r="Y23" s="1565">
        <v>491.95421564999998</v>
      </c>
      <c r="Z23" s="1564">
        <v>21265.809877117681</v>
      </c>
    </row>
    <row r="24" spans="1:26" ht="21.75" customHeight="1">
      <c r="A24" s="1156" t="s">
        <v>739</v>
      </c>
      <c r="B24" s="1562">
        <v>0</v>
      </c>
      <c r="C24" s="1562">
        <v>0</v>
      </c>
      <c r="D24" s="1562">
        <v>0</v>
      </c>
      <c r="E24" s="1562">
        <v>0</v>
      </c>
      <c r="F24" s="1562">
        <v>0</v>
      </c>
      <c r="G24" s="1562">
        <v>-16.298424390000001</v>
      </c>
      <c r="H24" s="1562">
        <v>0</v>
      </c>
      <c r="I24" s="1562">
        <v>0</v>
      </c>
      <c r="J24" s="1562">
        <v>0</v>
      </c>
      <c r="K24" s="1562">
        <v>0</v>
      </c>
      <c r="L24" s="1562">
        <v>0</v>
      </c>
      <c r="M24" s="1562">
        <v>0</v>
      </c>
      <c r="N24" s="1562">
        <v>0</v>
      </c>
      <c r="O24" s="1562">
        <v>-53.315768093204404</v>
      </c>
      <c r="P24" s="1562">
        <v>0</v>
      </c>
      <c r="Q24" s="1562">
        <v>0</v>
      </c>
      <c r="R24" s="1563"/>
      <c r="S24" s="1562">
        <v>0</v>
      </c>
      <c r="T24" s="1562">
        <v>0</v>
      </c>
      <c r="U24" s="1562">
        <v>0</v>
      </c>
      <c r="V24" s="1562">
        <v>0</v>
      </c>
      <c r="W24" s="1562">
        <v>0</v>
      </c>
      <c r="X24" s="1564">
        <v>-69.614192483204405</v>
      </c>
      <c r="Y24" s="1565">
        <v>0</v>
      </c>
      <c r="Z24" s="1564">
        <v>-69.614192483204405</v>
      </c>
    </row>
    <row r="25" spans="1:26" ht="21.75" customHeight="1">
      <c r="A25" s="1154" t="s">
        <v>537</v>
      </c>
      <c r="B25" s="1562"/>
      <c r="C25" s="1562"/>
      <c r="D25" s="1562"/>
      <c r="E25" s="1562"/>
      <c r="F25" s="1562"/>
      <c r="G25" s="1562"/>
      <c r="H25" s="1562"/>
      <c r="I25" s="1562"/>
      <c r="J25" s="1562"/>
      <c r="K25" s="1562"/>
      <c r="L25" s="1562"/>
      <c r="M25" s="1562"/>
      <c r="N25" s="1562"/>
      <c r="O25" s="1562"/>
      <c r="P25" s="1562"/>
      <c r="Q25" s="1562"/>
      <c r="R25" s="1563"/>
      <c r="S25" s="1562"/>
      <c r="T25" s="1562"/>
      <c r="U25" s="1562"/>
      <c r="V25" s="1562"/>
      <c r="W25" s="1562"/>
      <c r="X25" s="1564"/>
      <c r="Y25" s="1565"/>
      <c r="Z25" s="1564"/>
    </row>
    <row r="26" spans="1:26" ht="21.75" customHeight="1">
      <c r="A26" s="1154" t="s">
        <v>538</v>
      </c>
      <c r="B26" s="1562">
        <v>311.39759607999997</v>
      </c>
      <c r="C26" s="1562">
        <v>63549.682058129998</v>
      </c>
      <c r="D26" s="1562">
        <v>754.46675936999998</v>
      </c>
      <c r="E26" s="1562">
        <v>12813.87324056</v>
      </c>
      <c r="F26" s="1562">
        <v>13535.323514549998</v>
      </c>
      <c r="G26" s="1562">
        <v>3.3322279300000002</v>
      </c>
      <c r="H26" s="1562">
        <v>357.44776313</v>
      </c>
      <c r="I26" s="1562">
        <v>14016.37604191</v>
      </c>
      <c r="J26" s="1562">
        <v>1587.3057329800001</v>
      </c>
      <c r="K26" s="1562">
        <v>23999.058894909998</v>
      </c>
      <c r="L26" s="1562">
        <v>266.36750907999999</v>
      </c>
      <c r="M26" s="1562">
        <v>11359.4448256</v>
      </c>
      <c r="N26" s="1562">
        <v>6369.1051600000001</v>
      </c>
      <c r="O26" s="1562">
        <v>303.36038788000002</v>
      </c>
      <c r="P26" s="1562">
        <v>5804.0082340600002</v>
      </c>
      <c r="Q26" s="1562">
        <v>22.434847829999999</v>
      </c>
      <c r="R26" s="1563"/>
      <c r="S26" s="1562">
        <v>671.16492962999996</v>
      </c>
      <c r="T26" s="1562">
        <v>6980.8822200000004</v>
      </c>
      <c r="U26" s="1562">
        <v>28178.886646510051</v>
      </c>
      <c r="V26" s="1562">
        <v>493.03767980999993</v>
      </c>
      <c r="W26" s="1562">
        <v>431.90940469999998</v>
      </c>
      <c r="X26" s="1564">
        <v>191808.86567465006</v>
      </c>
      <c r="Y26" s="1565">
        <v>0</v>
      </c>
      <c r="Z26" s="1564">
        <v>191808.86567465006</v>
      </c>
    </row>
    <row r="27" spans="1:26" ht="21.75" customHeight="1">
      <c r="A27" s="1154" t="s">
        <v>539</v>
      </c>
      <c r="B27" s="1562">
        <v>556.84367041999997</v>
      </c>
      <c r="C27" s="1562">
        <v>2095.6765398399998</v>
      </c>
      <c r="D27" s="1562">
        <v>14.158048000000001</v>
      </c>
      <c r="E27" s="1562">
        <v>758.28010032000009</v>
      </c>
      <c r="F27" s="1562">
        <v>2660.6504060799998</v>
      </c>
      <c r="G27" s="1562">
        <v>22.562960829999998</v>
      </c>
      <c r="H27" s="1562">
        <v>669.62279221000006</v>
      </c>
      <c r="I27" s="1562">
        <v>4085.2321387699999</v>
      </c>
      <c r="J27" s="1562">
        <v>616.75028936000001</v>
      </c>
      <c r="K27" s="1562">
        <v>3466.86677943</v>
      </c>
      <c r="L27" s="1562">
        <v>17.35197694</v>
      </c>
      <c r="M27" s="1562">
        <v>3398.9374060599998</v>
      </c>
      <c r="N27" s="1562">
        <v>2677.9660904799998</v>
      </c>
      <c r="O27" s="1562">
        <v>1155.2447961691789</v>
      </c>
      <c r="P27" s="1562">
        <v>1369.73780605</v>
      </c>
      <c r="Q27" s="1562">
        <v>95.217479690000005</v>
      </c>
      <c r="R27" s="1563"/>
      <c r="S27" s="1562">
        <v>53.142949530000003</v>
      </c>
      <c r="T27" s="1562">
        <v>851.96646678999991</v>
      </c>
      <c r="U27" s="1562">
        <v>8005.9791322199999</v>
      </c>
      <c r="V27" s="1562">
        <v>147.33820862000019</v>
      </c>
      <c r="W27" s="1562">
        <v>115.43197162</v>
      </c>
      <c r="X27" s="1564">
        <v>32834.958009429174</v>
      </c>
      <c r="Y27" s="1565">
        <v>0</v>
      </c>
      <c r="Z27" s="1564">
        <v>32834.958009429174</v>
      </c>
    </row>
    <row r="28" spans="1:26" ht="21.75" customHeight="1">
      <c r="A28" s="1154" t="s">
        <v>540</v>
      </c>
      <c r="B28" s="1562">
        <v>297.52858507999997</v>
      </c>
      <c r="C28" s="1562">
        <v>17649.384235500002</v>
      </c>
      <c r="D28" s="1562">
        <v>176.46301006000002</v>
      </c>
      <c r="E28" s="1562">
        <v>3989.9962220300004</v>
      </c>
      <c r="F28" s="1562">
        <v>6149.4118559999997</v>
      </c>
      <c r="G28" s="1562">
        <v>1.0064805799999998</v>
      </c>
      <c r="H28" s="1562">
        <v>511.01274777000003</v>
      </c>
      <c r="I28" s="1562">
        <v>14975.80952753</v>
      </c>
      <c r="J28" s="1562">
        <v>536.69299719000003</v>
      </c>
      <c r="K28" s="1562">
        <v>10537.409869559999</v>
      </c>
      <c r="L28" s="1562">
        <v>65.476599590000006</v>
      </c>
      <c r="M28" s="1562">
        <v>12861.105065819997</v>
      </c>
      <c r="N28" s="1562">
        <v>2561.2781997500001</v>
      </c>
      <c r="O28" s="1562">
        <v>139.54858535</v>
      </c>
      <c r="P28" s="1562">
        <v>2577.7215561999997</v>
      </c>
      <c r="Q28" s="1562">
        <v>48.960131689999997</v>
      </c>
      <c r="R28" s="1563"/>
      <c r="S28" s="1562">
        <v>79.950893550000004</v>
      </c>
      <c r="T28" s="1562">
        <v>857.29721099999995</v>
      </c>
      <c r="U28" s="1562">
        <v>8842.6438663599984</v>
      </c>
      <c r="V28" s="1562">
        <v>772.03211796000005</v>
      </c>
      <c r="W28" s="1562">
        <v>540.35010370000009</v>
      </c>
      <c r="X28" s="1564">
        <v>84171.079862269995</v>
      </c>
      <c r="Y28" s="1565">
        <v>71.78203259</v>
      </c>
      <c r="Z28" s="1564">
        <v>84242.861894859991</v>
      </c>
    </row>
    <row r="29" spans="1:26" ht="21.75" customHeight="1">
      <c r="A29" s="1154" t="s">
        <v>541</v>
      </c>
      <c r="B29" s="1562">
        <v>5.7626881500000007</v>
      </c>
      <c r="C29" s="1562">
        <v>0</v>
      </c>
      <c r="D29" s="1562">
        <v>0</v>
      </c>
      <c r="E29" s="1562">
        <v>0</v>
      </c>
      <c r="F29" s="1562">
        <v>64.782343999999995</v>
      </c>
      <c r="G29" s="1562">
        <v>0</v>
      </c>
      <c r="H29" s="1562">
        <v>0</v>
      </c>
      <c r="I29" s="1562">
        <v>7546.4255609900001</v>
      </c>
      <c r="J29" s="1562">
        <v>0</v>
      </c>
      <c r="K29" s="1562">
        <v>54.138872770000006</v>
      </c>
      <c r="L29" s="1562">
        <v>0</v>
      </c>
      <c r="M29" s="1562">
        <v>431.35363671000005</v>
      </c>
      <c r="N29" s="1562">
        <v>0</v>
      </c>
      <c r="O29" s="1562">
        <v>0</v>
      </c>
      <c r="P29" s="1562">
        <v>33.086324439999999</v>
      </c>
      <c r="Q29" s="1562">
        <v>0</v>
      </c>
      <c r="R29" s="1563"/>
      <c r="S29" s="1562">
        <v>0</v>
      </c>
      <c r="T29" s="1562">
        <v>0</v>
      </c>
      <c r="U29" s="1562">
        <v>50.187404629999996</v>
      </c>
      <c r="V29" s="1562">
        <v>0</v>
      </c>
      <c r="W29" s="1562">
        <v>0</v>
      </c>
      <c r="X29" s="1564">
        <v>8185.7368316900001</v>
      </c>
      <c r="Y29" s="1565">
        <v>0</v>
      </c>
      <c r="Z29" s="1564">
        <v>8185.7368316900001</v>
      </c>
    </row>
    <row r="30" spans="1:26" ht="21.75" customHeight="1">
      <c r="A30" s="1154" t="s">
        <v>542</v>
      </c>
      <c r="B30" s="1562">
        <v>0</v>
      </c>
      <c r="C30" s="1562">
        <v>1821.5659421400001</v>
      </c>
      <c r="D30" s="1562">
        <v>0</v>
      </c>
      <c r="E30" s="1562">
        <v>756.82293621000099</v>
      </c>
      <c r="F30" s="1562">
        <v>0</v>
      </c>
      <c r="G30" s="1562">
        <v>0</v>
      </c>
      <c r="H30" s="1562">
        <v>0</v>
      </c>
      <c r="I30" s="1562">
        <v>250.776017</v>
      </c>
      <c r="J30" s="1562">
        <v>0</v>
      </c>
      <c r="K30" s="1562">
        <v>4244.9473803400006</v>
      </c>
      <c r="L30" s="1562">
        <v>2.4294851500000001</v>
      </c>
      <c r="M30" s="1562">
        <v>323.87927603999998</v>
      </c>
      <c r="N30" s="1562">
        <v>0</v>
      </c>
      <c r="O30" s="1562">
        <v>5.5286149999999902E-2</v>
      </c>
      <c r="P30" s="1562">
        <v>0</v>
      </c>
      <c r="Q30" s="1562">
        <v>0</v>
      </c>
      <c r="R30" s="1563"/>
      <c r="S30" s="1562">
        <v>0</v>
      </c>
      <c r="T30" s="1562">
        <v>0.32960800000000001</v>
      </c>
      <c r="U30" s="1562">
        <v>328.41874803999997</v>
      </c>
      <c r="V30" s="1562">
        <v>0</v>
      </c>
      <c r="W30" s="1562">
        <v>0</v>
      </c>
      <c r="X30" s="1564">
        <v>7729.2246790700019</v>
      </c>
      <c r="Y30" s="1565">
        <v>0</v>
      </c>
      <c r="Z30" s="1564">
        <v>7729.2246790700019</v>
      </c>
    </row>
    <row r="31" spans="1:26" ht="21.75" customHeight="1">
      <c r="A31" s="1154" t="s">
        <v>543</v>
      </c>
      <c r="B31" s="1562">
        <v>244.07649881</v>
      </c>
      <c r="C31" s="1562">
        <v>4193.20649555</v>
      </c>
      <c r="D31" s="1562">
        <v>0</v>
      </c>
      <c r="E31" s="1562">
        <v>10.49853884</v>
      </c>
      <c r="F31" s="1562">
        <v>9545.2938205099999</v>
      </c>
      <c r="G31" s="1562">
        <v>24.556684559999997</v>
      </c>
      <c r="H31" s="1562">
        <v>3.7182685299999991</v>
      </c>
      <c r="I31" s="1562">
        <v>434.55244482000001</v>
      </c>
      <c r="J31" s="1562">
        <v>4.9841501299999997</v>
      </c>
      <c r="K31" s="1562">
        <v>0.6431214300000001</v>
      </c>
      <c r="L31" s="1562">
        <v>89.289945840000001</v>
      </c>
      <c r="M31" s="1562">
        <v>8524.4436192799949</v>
      </c>
      <c r="N31" s="1562">
        <v>153.49307705999999</v>
      </c>
      <c r="O31" s="1562">
        <v>553.49359198000002</v>
      </c>
      <c r="P31" s="1562">
        <v>48.734605850000001</v>
      </c>
      <c r="Q31" s="1562">
        <v>3.0849978399999998</v>
      </c>
      <c r="R31" s="1563"/>
      <c r="S31" s="1562">
        <v>7.3392190099999999</v>
      </c>
      <c r="T31" s="1562">
        <v>54.51345397</v>
      </c>
      <c r="U31" s="1562">
        <v>2363.2483267822031</v>
      </c>
      <c r="V31" s="1562">
        <v>0</v>
      </c>
      <c r="W31" s="1562">
        <v>255.83644816</v>
      </c>
      <c r="X31" s="1564">
        <v>26515.007308952197</v>
      </c>
      <c r="Y31" s="1565">
        <v>0</v>
      </c>
      <c r="Z31" s="1564">
        <v>26515.007308952197</v>
      </c>
    </row>
    <row r="32" spans="1:26" ht="21.75" customHeight="1">
      <c r="A32" s="1154" t="s">
        <v>544</v>
      </c>
      <c r="B32" s="1562">
        <v>1415.6090385399998</v>
      </c>
      <c r="C32" s="1562">
        <v>89309.515271159995</v>
      </c>
      <c r="D32" s="1562">
        <v>945.08781742999997</v>
      </c>
      <c r="E32" s="1562">
        <v>18329.471037960004</v>
      </c>
      <c r="F32" s="1562">
        <v>31955.461941139998</v>
      </c>
      <c r="G32" s="1562">
        <v>51.458353899999992</v>
      </c>
      <c r="H32" s="1562">
        <v>1541.80157164</v>
      </c>
      <c r="I32" s="1562">
        <v>41309.171731019997</v>
      </c>
      <c r="J32" s="1562">
        <v>2745.7331696600004</v>
      </c>
      <c r="K32" s="1562">
        <v>42303.064918440003</v>
      </c>
      <c r="L32" s="1562">
        <v>440.91551659999993</v>
      </c>
      <c r="M32" s="1562">
        <v>36899.163829509984</v>
      </c>
      <c r="N32" s="1562">
        <v>11761.84252729</v>
      </c>
      <c r="O32" s="1562">
        <v>2151.7026475291786</v>
      </c>
      <c r="P32" s="1562">
        <v>9833.2885266000012</v>
      </c>
      <c r="Q32" s="1562">
        <v>169.69745705</v>
      </c>
      <c r="R32" s="1562">
        <v>0</v>
      </c>
      <c r="S32" s="1562">
        <v>811.59799171999998</v>
      </c>
      <c r="T32" s="1562">
        <v>8744.9889597599995</v>
      </c>
      <c r="U32" s="1562">
        <v>47769.364124542248</v>
      </c>
      <c r="V32" s="1562">
        <v>1412.4080063900001</v>
      </c>
      <c r="W32" s="1562">
        <v>1343.5279281800001</v>
      </c>
      <c r="X32" s="1564">
        <v>351244.87236606138</v>
      </c>
      <c r="Y32" s="1562">
        <v>71.78203259</v>
      </c>
      <c r="Z32" s="1564">
        <v>351316.65439865139</v>
      </c>
    </row>
    <row r="33" spans="1:27" ht="21.75" customHeight="1">
      <c r="A33" s="1156" t="s">
        <v>545</v>
      </c>
      <c r="B33" s="1562">
        <v>351.52824328927795</v>
      </c>
      <c r="C33" s="1562">
        <v>19259.640320030001</v>
      </c>
      <c r="D33" s="1562">
        <v>2.35714837</v>
      </c>
      <c r="E33" s="1562">
        <v>5454.2976174673104</v>
      </c>
      <c r="F33" s="1562">
        <v>1647.4971743600011</v>
      </c>
      <c r="G33" s="1562">
        <v>0</v>
      </c>
      <c r="H33" s="1562">
        <v>364.38255701000003</v>
      </c>
      <c r="I33" s="1562">
        <v>2290.9554220349796</v>
      </c>
      <c r="J33" s="1562">
        <v>282.38944098102598</v>
      </c>
      <c r="K33" s="1562">
        <v>4825.8884013799998</v>
      </c>
      <c r="L33" s="1562">
        <v>26.897330729999997</v>
      </c>
      <c r="M33" s="1562">
        <v>4479.3223209523121</v>
      </c>
      <c r="N33" s="1562">
        <v>750.42310722000002</v>
      </c>
      <c r="O33" s="1562">
        <v>818.78331457000002</v>
      </c>
      <c r="P33" s="1562">
        <v>323.94344124343803</v>
      </c>
      <c r="Q33" s="1562">
        <v>25.663619829999998</v>
      </c>
      <c r="R33" s="1563"/>
      <c r="S33" s="1562">
        <v>31.554644880000009</v>
      </c>
      <c r="T33" s="1562">
        <v>669.33010629</v>
      </c>
      <c r="U33" s="1562">
        <v>5463.1481925698263</v>
      </c>
      <c r="V33" s="1562">
        <v>1838.7765566700004</v>
      </c>
      <c r="W33" s="1562">
        <v>162.17257612999998</v>
      </c>
      <c r="X33" s="1566">
        <v>49068.951536008157</v>
      </c>
      <c r="Y33" s="1565">
        <v>1732.5440792500001</v>
      </c>
      <c r="Z33" s="1566">
        <v>50801.495615258158</v>
      </c>
    </row>
    <row r="34" spans="1:27" ht="21.75" customHeight="1">
      <c r="A34" s="1154" t="s">
        <v>546</v>
      </c>
      <c r="B34" s="1562"/>
      <c r="C34" s="1562"/>
      <c r="D34" s="1562"/>
      <c r="E34" s="1562"/>
      <c r="F34" s="1562"/>
      <c r="G34" s="1562"/>
      <c r="H34" s="1562"/>
      <c r="I34" s="1562"/>
      <c r="J34" s="1562"/>
      <c r="K34" s="1562"/>
      <c r="L34" s="1562"/>
      <c r="M34" s="1562"/>
      <c r="N34" s="1562"/>
      <c r="O34" s="1562"/>
      <c r="P34" s="1562"/>
      <c r="Q34" s="1562"/>
      <c r="R34" s="1563"/>
      <c r="S34" s="1562"/>
      <c r="T34" s="1562"/>
      <c r="U34" s="1562"/>
      <c r="V34" s="1562"/>
      <c r="W34" s="1562"/>
      <c r="X34" s="1564"/>
      <c r="Y34" s="1565"/>
      <c r="Z34" s="1564"/>
    </row>
    <row r="35" spans="1:27" ht="21.75" customHeight="1">
      <c r="A35" s="1154" t="s">
        <v>547</v>
      </c>
      <c r="B35" s="1562"/>
      <c r="C35" s="1562"/>
      <c r="D35" s="1562"/>
      <c r="E35" s="1562"/>
      <c r="F35" s="1562"/>
      <c r="G35" s="1562"/>
      <c r="H35" s="1562"/>
      <c r="I35" s="1562"/>
      <c r="J35" s="1562"/>
      <c r="K35" s="1562"/>
      <c r="L35" s="1562"/>
      <c r="M35" s="1562"/>
      <c r="N35" s="1562"/>
      <c r="O35" s="1562"/>
      <c r="P35" s="1562"/>
      <c r="Q35" s="1562"/>
      <c r="R35" s="1563"/>
      <c r="S35" s="1562"/>
      <c r="T35" s="1562"/>
      <c r="U35" s="1562"/>
      <c r="V35" s="1562"/>
      <c r="W35" s="1562"/>
      <c r="X35" s="1564"/>
      <c r="Y35" s="1565"/>
      <c r="Z35" s="1564"/>
    </row>
    <row r="36" spans="1:27" ht="21.75" customHeight="1">
      <c r="A36" s="1154" t="s">
        <v>548</v>
      </c>
      <c r="B36" s="1562">
        <v>254.087307302168</v>
      </c>
      <c r="C36" s="1562">
        <v>778.23811451999995</v>
      </c>
      <c r="D36" s="1562">
        <v>0.18122631</v>
      </c>
      <c r="E36" s="1562">
        <v>302.05937582000001</v>
      </c>
      <c r="F36" s="1562">
        <v>73.241761999999994</v>
      </c>
      <c r="G36" s="1562">
        <v>21.362075999999998</v>
      </c>
      <c r="H36" s="1562">
        <v>48.326101999999999</v>
      </c>
      <c r="I36" s="1562">
        <v>106.52884607489</v>
      </c>
      <c r="J36" s="1562">
        <v>41.071731616074501</v>
      </c>
      <c r="K36" s="1562">
        <v>216.02969465000001</v>
      </c>
      <c r="L36" s="1562">
        <v>1.0253929799999999</v>
      </c>
      <c r="M36" s="1562">
        <v>218.49521821618353</v>
      </c>
      <c r="N36" s="1562">
        <v>105.37181939</v>
      </c>
      <c r="O36" s="1562">
        <v>-31.926985290615601</v>
      </c>
      <c r="P36" s="1562">
        <v>41.381557119999997</v>
      </c>
      <c r="Q36" s="1562">
        <v>-6.7431900000000002</v>
      </c>
      <c r="R36" s="1563"/>
      <c r="S36" s="1562">
        <v>6.9281571499999997</v>
      </c>
      <c r="T36" s="1562">
        <v>119.39187212</v>
      </c>
      <c r="U36" s="1562">
        <v>290.14788760999977</v>
      </c>
      <c r="V36" s="1562">
        <v>57.813718489999999</v>
      </c>
      <c r="W36" s="1562">
        <v>7.1589098</v>
      </c>
      <c r="X36" s="1564">
        <v>2650.1705938786999</v>
      </c>
      <c r="Y36" s="1565">
        <v>28.623951999999999</v>
      </c>
      <c r="Z36" s="1564">
        <v>2678.7945458786999</v>
      </c>
    </row>
    <row r="37" spans="1:27" ht="21.75" customHeight="1">
      <c r="A37" s="1154" t="s">
        <v>549</v>
      </c>
      <c r="B37" s="1562">
        <v>233.652631260627</v>
      </c>
      <c r="C37" s="1562">
        <v>579.74100776</v>
      </c>
      <c r="D37" s="1562">
        <v>0.20934251000000001</v>
      </c>
      <c r="E37" s="1562">
        <v>328.51026725999998</v>
      </c>
      <c r="F37" s="1562">
        <v>98.511740000000003</v>
      </c>
      <c r="G37" s="1562">
        <v>3.6890618700000002</v>
      </c>
      <c r="H37" s="1562">
        <v>60.356214000000001</v>
      </c>
      <c r="I37" s="1562">
        <v>34.153230405023002</v>
      </c>
      <c r="J37" s="1562">
        <v>40.302318540000002</v>
      </c>
      <c r="K37" s="1562">
        <v>214.32399440999998</v>
      </c>
      <c r="L37" s="1562">
        <v>1.89359616</v>
      </c>
      <c r="M37" s="1562">
        <v>343.13489384412657</v>
      </c>
      <c r="N37" s="1562">
        <v>172.10451978</v>
      </c>
      <c r="O37" s="1562">
        <v>-0.12275366010196799</v>
      </c>
      <c r="P37" s="1562">
        <v>41.881523639999997</v>
      </c>
      <c r="Q37" s="1562">
        <v>-5.3397899999999998</v>
      </c>
      <c r="R37" s="1563"/>
      <c r="S37" s="1562">
        <v>5.3361046499999985</v>
      </c>
      <c r="T37" s="1562">
        <v>112.37885303</v>
      </c>
      <c r="U37" s="1562">
        <v>255.66421734999997</v>
      </c>
      <c r="V37" s="1562">
        <v>54.201983400000003</v>
      </c>
      <c r="W37" s="1562">
        <v>10.05820445</v>
      </c>
      <c r="X37" s="1564">
        <v>2584.6411606596744</v>
      </c>
      <c r="Y37" s="1565">
        <v>137.305486</v>
      </c>
      <c r="Z37" s="1564">
        <v>2721.9466466596746</v>
      </c>
    </row>
    <row r="38" spans="1:27" ht="21.75" customHeight="1">
      <c r="A38" s="1154" t="s">
        <v>550</v>
      </c>
      <c r="B38" s="1562"/>
      <c r="C38" s="1562"/>
      <c r="D38" s="1562"/>
      <c r="E38" s="1562"/>
      <c r="F38" s="1562"/>
      <c r="G38" s="1562"/>
      <c r="H38" s="1562"/>
      <c r="I38" s="1562"/>
      <c r="J38" s="1562"/>
      <c r="K38" s="1562"/>
      <c r="L38" s="1562"/>
      <c r="M38" s="1562"/>
      <c r="N38" s="1562"/>
      <c r="O38" s="1562"/>
      <c r="P38" s="1562"/>
      <c r="Q38" s="1562"/>
      <c r="R38" s="1563"/>
      <c r="S38" s="1562"/>
      <c r="T38" s="1562"/>
      <c r="U38" s="1562"/>
      <c r="V38" s="1562"/>
      <c r="W38" s="1562"/>
      <c r="X38" s="1564"/>
      <c r="Y38" s="1565"/>
      <c r="Z38" s="1564"/>
    </row>
    <row r="39" spans="1:27" ht="21.75" customHeight="1">
      <c r="A39" s="1156" t="s">
        <v>551</v>
      </c>
      <c r="B39" s="1562">
        <v>8.38623853</v>
      </c>
      <c r="C39" s="1562">
        <v>975.95598594000001</v>
      </c>
      <c r="D39" s="1562">
        <v>0</v>
      </c>
      <c r="E39" s="1562">
        <v>340.47679971999901</v>
      </c>
      <c r="F39" s="1562">
        <v>47.750281600000442</v>
      </c>
      <c r="G39" s="1562">
        <v>32.273515750000001</v>
      </c>
      <c r="H39" s="1562">
        <v>13.051945999999999</v>
      </c>
      <c r="I39" s="1562">
        <v>405.04146719728499</v>
      </c>
      <c r="J39" s="1562">
        <v>77.207170914955</v>
      </c>
      <c r="K39" s="1562">
        <v>768.54547529000001</v>
      </c>
      <c r="L39" s="1562">
        <v>0.81674194999999994</v>
      </c>
      <c r="M39" s="1562">
        <v>277.72340551003134</v>
      </c>
      <c r="N39" s="1562">
        <v>327.20211532000002</v>
      </c>
      <c r="O39" s="1562">
        <v>377.41039347600002</v>
      </c>
      <c r="P39" s="1562">
        <v>45.008008670000002</v>
      </c>
      <c r="Q39" s="1562">
        <v>13.76474</v>
      </c>
      <c r="R39" s="1563"/>
      <c r="S39" s="1562">
        <v>9.3414668799999987</v>
      </c>
      <c r="T39" s="1562">
        <v>63.127879780000001</v>
      </c>
      <c r="U39" s="1562">
        <v>447.36448874000018</v>
      </c>
      <c r="V39" s="1562">
        <v>246.53029619</v>
      </c>
      <c r="W39" s="1562">
        <v>14.77056604</v>
      </c>
      <c r="X39" s="1564">
        <v>4491.7489834982707</v>
      </c>
      <c r="Y39" s="1565">
        <v>0.35499999999999998</v>
      </c>
      <c r="Z39" s="1564">
        <v>4492.1039834982703</v>
      </c>
    </row>
    <row r="40" spans="1:27" ht="21.75" customHeight="1">
      <c r="A40" s="1154" t="s">
        <v>552</v>
      </c>
      <c r="B40" s="1562">
        <v>10.167153189999999</v>
      </c>
      <c r="C40" s="1562">
        <v>1339.8129004899999</v>
      </c>
      <c r="D40" s="1562">
        <v>0</v>
      </c>
      <c r="E40" s="1562">
        <v>500.14205917000004</v>
      </c>
      <c r="F40" s="1562">
        <v>72.206189279999705</v>
      </c>
      <c r="G40" s="1562">
        <v>5.2229330300000001</v>
      </c>
      <c r="H40" s="1562">
        <v>16.005049</v>
      </c>
      <c r="I40" s="1562">
        <v>122.67886990702</v>
      </c>
      <c r="J40" s="1562">
        <v>79.065872769999999</v>
      </c>
      <c r="K40" s="1562">
        <v>662.69746946000009</v>
      </c>
      <c r="L40" s="1562">
        <v>0.26806276000000001</v>
      </c>
      <c r="M40" s="1562">
        <v>407.26590400693146</v>
      </c>
      <c r="N40" s="1562">
        <v>114.15918895</v>
      </c>
      <c r="O40" s="1562">
        <v>306.21827392199998</v>
      </c>
      <c r="P40" s="1562">
        <v>58.191494749999997</v>
      </c>
      <c r="Q40" s="1562">
        <v>6.7020499999999998</v>
      </c>
      <c r="R40" s="1563"/>
      <c r="S40" s="1562">
        <v>18.450434210000001</v>
      </c>
      <c r="T40" s="1562">
        <v>58.309719579999907</v>
      </c>
      <c r="U40" s="1562">
        <v>707.61278571999992</v>
      </c>
      <c r="V40" s="1562">
        <v>331.93235720000001</v>
      </c>
      <c r="W40" s="1562">
        <v>16.4514748</v>
      </c>
      <c r="X40" s="1564">
        <v>4833.560242195952</v>
      </c>
      <c r="Y40" s="1565">
        <v>0.33029999999999998</v>
      </c>
      <c r="Z40" s="1564">
        <v>4833.8905421959516</v>
      </c>
    </row>
    <row r="41" spans="1:27" ht="21.75" customHeight="1">
      <c r="A41" s="1154" t="s">
        <v>553</v>
      </c>
      <c r="B41" s="1562">
        <v>243.819784450627</v>
      </c>
      <c r="C41" s="1562">
        <v>1919.5539082499999</v>
      </c>
      <c r="D41" s="1562">
        <v>0.20934251000000001</v>
      </c>
      <c r="E41" s="1562">
        <v>828.65232643000002</v>
      </c>
      <c r="F41" s="1562">
        <v>170.71792927999971</v>
      </c>
      <c r="G41" s="1562">
        <v>8.9119948999999998</v>
      </c>
      <c r="H41" s="1562">
        <v>76.361263000000008</v>
      </c>
      <c r="I41" s="1562">
        <v>156.832100312043</v>
      </c>
      <c r="J41" s="1562">
        <v>119.36819131</v>
      </c>
      <c r="K41" s="1562">
        <v>877.02146387000005</v>
      </c>
      <c r="L41" s="1562">
        <v>2.1616589199999998</v>
      </c>
      <c r="M41" s="1562">
        <v>750.40079785105809</v>
      </c>
      <c r="N41" s="1562">
        <v>286.26370873000002</v>
      </c>
      <c r="O41" s="1562">
        <v>306.095520261898</v>
      </c>
      <c r="P41" s="1562">
        <v>100.07301838999999</v>
      </c>
      <c r="Q41" s="1562">
        <v>1.36226</v>
      </c>
      <c r="R41" s="1562">
        <v>0</v>
      </c>
      <c r="S41" s="1562">
        <v>23.78653886</v>
      </c>
      <c r="T41" s="1562">
        <v>170.68857260999991</v>
      </c>
      <c r="U41" s="1562">
        <v>963.27700306999986</v>
      </c>
      <c r="V41" s="1562">
        <v>386.13434060000003</v>
      </c>
      <c r="W41" s="1562">
        <v>26.509679249999998</v>
      </c>
      <c r="X41" s="1564">
        <v>7418.201402855625</v>
      </c>
      <c r="Y41" s="1562">
        <v>137.635786</v>
      </c>
      <c r="Z41" s="1564">
        <v>7555.8371888556248</v>
      </c>
    </row>
    <row r="42" spans="1:27" s="1158" customFormat="1" ht="21.75" customHeight="1">
      <c r="A42" s="1157" t="s">
        <v>554</v>
      </c>
      <c r="B42" s="1567">
        <v>332.87448190773694</v>
      </c>
      <c r="C42" s="1567">
        <v>19425.00012782</v>
      </c>
      <c r="D42" s="1567">
        <v>2.3852645699999999</v>
      </c>
      <c r="E42" s="1567">
        <v>5640.4137683573117</v>
      </c>
      <c r="F42" s="1567">
        <v>1697.2230600400003</v>
      </c>
      <c r="G42" s="1567">
        <v>-44.72359685</v>
      </c>
      <c r="H42" s="1567">
        <v>379.36577201000006</v>
      </c>
      <c r="I42" s="1567">
        <v>1936.2172090748477</v>
      </c>
      <c r="J42" s="1567">
        <v>283.4787297599965</v>
      </c>
      <c r="K42" s="1567">
        <v>4718.3346953099999</v>
      </c>
      <c r="L42" s="1567">
        <v>27.216854719999994</v>
      </c>
      <c r="M42" s="1567">
        <v>4733.5044950771553</v>
      </c>
      <c r="N42" s="1567">
        <v>604.11288123999998</v>
      </c>
      <c r="O42" s="1567">
        <v>779.39542664651367</v>
      </c>
      <c r="P42" s="1567">
        <v>337.62689384343798</v>
      </c>
      <c r="Q42" s="1567">
        <v>20.00432983</v>
      </c>
      <c r="R42" s="1567">
        <v>0</v>
      </c>
      <c r="S42" s="1567">
        <v>39.07155971000001</v>
      </c>
      <c r="T42" s="1567">
        <v>657.49892699999998</v>
      </c>
      <c r="U42" s="1567">
        <v>5688.9128192898261</v>
      </c>
      <c r="V42" s="1567">
        <v>1920.5668825900007</v>
      </c>
      <c r="W42" s="1567">
        <v>166.75277953999998</v>
      </c>
      <c r="X42" s="1564">
        <v>49345.233361486811</v>
      </c>
      <c r="Y42" s="1567">
        <v>1841.2009132500002</v>
      </c>
      <c r="Z42" s="1564">
        <v>51186.434274736814</v>
      </c>
      <c r="AA42" s="1148"/>
    </row>
    <row r="43" spans="1:27" ht="21.75" customHeight="1">
      <c r="A43" s="1156" t="s">
        <v>555</v>
      </c>
      <c r="B43" s="1562">
        <v>3081.5791396595864</v>
      </c>
      <c r="C43" s="1562">
        <v>98423.923775300093</v>
      </c>
      <c r="D43" s="1562">
        <v>673.01777959999993</v>
      </c>
      <c r="E43" s="1562">
        <v>26217.995856629968</v>
      </c>
      <c r="F43" s="1562">
        <v>39016.967764561712</v>
      </c>
      <c r="G43" s="1562">
        <v>-5.5839341800000142</v>
      </c>
      <c r="H43" s="1562">
        <v>2557.5503626499963</v>
      </c>
      <c r="I43" s="1562">
        <v>72531.978985174443</v>
      </c>
      <c r="J43" s="1562">
        <v>2266.267602182767</v>
      </c>
      <c r="K43" s="1562">
        <v>45367.560044100042</v>
      </c>
      <c r="L43" s="1562">
        <v>67.419699540000209</v>
      </c>
      <c r="M43" s="1562">
        <v>67287.741533408553</v>
      </c>
      <c r="N43" s="1562">
        <v>13989.88186826001</v>
      </c>
      <c r="O43" s="1562">
        <v>2421.450063498271</v>
      </c>
      <c r="P43" s="1562">
        <v>19573.272955114</v>
      </c>
      <c r="Q43" s="1562">
        <v>313.17272788000002</v>
      </c>
      <c r="R43" s="1562">
        <v>0</v>
      </c>
      <c r="S43" s="1562">
        <v>184.43000025999996</v>
      </c>
      <c r="T43" s="1562">
        <v>9529.7375007299943</v>
      </c>
      <c r="U43" s="1562">
        <v>81683.12095299222</v>
      </c>
      <c r="V43" s="1562">
        <v>7177.2975865768822</v>
      </c>
      <c r="W43" s="1562">
        <v>3787.3259654700005</v>
      </c>
      <c r="X43" s="1564">
        <v>496146.10822940856</v>
      </c>
      <c r="Y43" s="1562">
        <v>1906.8996741300002</v>
      </c>
      <c r="Z43" s="1564">
        <v>498053.00790353859</v>
      </c>
    </row>
    <row r="44" spans="1:27" ht="21.75" customHeight="1">
      <c r="A44" s="1154" t="s">
        <v>556</v>
      </c>
      <c r="B44" s="1562">
        <v>2269.9767376300001</v>
      </c>
      <c r="C44" s="1562">
        <v>11946.2509311629</v>
      </c>
      <c r="D44" s="1562">
        <v>32.498917169999999</v>
      </c>
      <c r="E44" s="1562">
        <v>4250.52768457</v>
      </c>
      <c r="F44" s="1562">
        <v>2708.3186137799999</v>
      </c>
      <c r="G44" s="1562">
        <v>0</v>
      </c>
      <c r="H44" s="1562">
        <v>719.87681056000008</v>
      </c>
      <c r="I44" s="1562">
        <v>9670.8394622900014</v>
      </c>
      <c r="J44" s="1562">
        <v>2847.5839478499997</v>
      </c>
      <c r="K44" s="1562">
        <v>7143.7772828999996</v>
      </c>
      <c r="L44" s="1562">
        <v>6.1519837599999994</v>
      </c>
      <c r="M44" s="1562">
        <v>8586.8762322400016</v>
      </c>
      <c r="N44" s="1562">
        <v>1323.2455904999999</v>
      </c>
      <c r="O44" s="1562">
        <v>376.21107268000003</v>
      </c>
      <c r="P44" s="1562">
        <v>2258.09369758</v>
      </c>
      <c r="Q44" s="1562">
        <v>43.79218152</v>
      </c>
      <c r="R44" s="1563"/>
      <c r="S44" s="1562">
        <v>68.09852595000001</v>
      </c>
      <c r="T44" s="1562">
        <v>1235.1907015500001</v>
      </c>
      <c r="U44" s="1562">
        <v>8677.6543770900444</v>
      </c>
      <c r="V44" s="1562">
        <v>1650.7972250300004</v>
      </c>
      <c r="W44" s="1562">
        <v>1018.8482056300002</v>
      </c>
      <c r="X44" s="1564">
        <v>66834.610181442942</v>
      </c>
      <c r="Y44" s="1565">
        <v>629.56578890999992</v>
      </c>
      <c r="Z44" s="1564">
        <v>67464.175970352939</v>
      </c>
    </row>
    <row r="45" spans="1:27" ht="21.75" customHeight="1">
      <c r="A45" s="1154" t="s">
        <v>557</v>
      </c>
      <c r="B45" s="1562">
        <v>150.70182449000001</v>
      </c>
      <c r="C45" s="1562">
        <v>15856.8482096834</v>
      </c>
      <c r="D45" s="1562">
        <v>54.239522049999998</v>
      </c>
      <c r="E45" s="1562">
        <v>1408.9594800099999</v>
      </c>
      <c r="F45" s="1562">
        <v>454.19225203999991</v>
      </c>
      <c r="G45" s="1562">
        <v>0.1084128</v>
      </c>
      <c r="H45" s="1562">
        <v>122.41691105</v>
      </c>
      <c r="I45" s="1562">
        <v>631.74426524</v>
      </c>
      <c r="J45" s="1562">
        <v>211.11804413999999</v>
      </c>
      <c r="K45" s="1562">
        <v>450.29345244000001</v>
      </c>
      <c r="L45" s="1562">
        <v>2.0969502799999997</v>
      </c>
      <c r="M45" s="1562">
        <v>462.53593876116241</v>
      </c>
      <c r="N45" s="1562">
        <v>114.20714553000001</v>
      </c>
      <c r="O45" s="1562">
        <v>7.9449369800000005</v>
      </c>
      <c r="P45" s="1562">
        <v>2327.1265303800001</v>
      </c>
      <c r="Q45" s="1562">
        <v>36.489470439999998</v>
      </c>
      <c r="R45" s="1563"/>
      <c r="S45" s="1562">
        <v>14.092677109999997</v>
      </c>
      <c r="T45" s="1562">
        <v>152.33004366</v>
      </c>
      <c r="U45" s="1562">
        <v>1486.6403369164379</v>
      </c>
      <c r="V45" s="1562">
        <v>373.62294601999997</v>
      </c>
      <c r="W45" s="1562">
        <v>122.31745367999999</v>
      </c>
      <c r="X45" s="1564">
        <v>24440.026803700992</v>
      </c>
      <c r="Y45" s="1565">
        <v>46.291647679999997</v>
      </c>
      <c r="Z45" s="1564">
        <v>24486.31845138099</v>
      </c>
    </row>
    <row r="46" spans="1:27" ht="21.75" customHeight="1">
      <c r="A46" s="1154" t="s">
        <v>558</v>
      </c>
      <c r="B46" s="1562">
        <v>1234.47436264975</v>
      </c>
      <c r="C46" s="1562">
        <v>9297.6491110658499</v>
      </c>
      <c r="D46" s="1562">
        <v>271.01555267000003</v>
      </c>
      <c r="E46" s="1562">
        <v>2489.7115408899999</v>
      </c>
      <c r="F46" s="1562">
        <v>1643.2053588599997</v>
      </c>
      <c r="G46" s="1562">
        <v>25.401935390000002</v>
      </c>
      <c r="H46" s="1562">
        <v>483.85358225000004</v>
      </c>
      <c r="I46" s="1562">
        <v>7452.3118589799997</v>
      </c>
      <c r="J46" s="1562">
        <v>1352.9225739000001</v>
      </c>
      <c r="K46" s="1562">
        <v>3989.1173870100001</v>
      </c>
      <c r="L46" s="1562">
        <v>273.85000035000002</v>
      </c>
      <c r="M46" s="1562">
        <v>4720.2778233480049</v>
      </c>
      <c r="N46" s="1562">
        <v>1618.3204494900001</v>
      </c>
      <c r="O46" s="1562">
        <v>330.28462748000004</v>
      </c>
      <c r="P46" s="1562">
        <v>3116.72833464</v>
      </c>
      <c r="Q46" s="1562">
        <v>102.05970570999999</v>
      </c>
      <c r="R46" s="1563"/>
      <c r="S46" s="1562">
        <v>119.40409416999999</v>
      </c>
      <c r="T46" s="1562">
        <v>756.23947615000009</v>
      </c>
      <c r="U46" s="1562">
        <v>5073.3205822315331</v>
      </c>
      <c r="V46" s="1562">
        <v>736.06985067999994</v>
      </c>
      <c r="W46" s="1562">
        <v>502.17511131999998</v>
      </c>
      <c r="X46" s="1564">
        <v>45588.393319235154</v>
      </c>
      <c r="Y46" s="1565">
        <v>92.750038099999998</v>
      </c>
      <c r="Z46" s="1564">
        <v>45681.143357335153</v>
      </c>
    </row>
    <row r="47" spans="1:27" ht="21.75" customHeight="1">
      <c r="A47" s="1159" t="s">
        <v>559</v>
      </c>
      <c r="B47" s="1562">
        <v>3655.1529247697499</v>
      </c>
      <c r="C47" s="1562">
        <v>37100.748251912155</v>
      </c>
      <c r="D47" s="1562">
        <v>357.75399189000007</v>
      </c>
      <c r="E47" s="1562">
        <v>8149.1987054699994</v>
      </c>
      <c r="F47" s="1562">
        <v>4805.7162246799999</v>
      </c>
      <c r="G47" s="1562">
        <v>25.510348190000002</v>
      </c>
      <c r="H47" s="1562">
        <v>1326.1473038600002</v>
      </c>
      <c r="I47" s="1562">
        <v>17754.89558651</v>
      </c>
      <c r="J47" s="1562">
        <v>4411.6245658899998</v>
      </c>
      <c r="K47" s="1562">
        <v>11583.188122349999</v>
      </c>
      <c r="L47" s="1562">
        <v>282.09893439000001</v>
      </c>
      <c r="M47" s="1562">
        <v>13769.68999434917</v>
      </c>
      <c r="N47" s="1562">
        <v>3055.77318552</v>
      </c>
      <c r="O47" s="1562">
        <v>714.44063714000004</v>
      </c>
      <c r="P47" s="1562">
        <v>7701.9485626000005</v>
      </c>
      <c r="Q47" s="1562">
        <v>182.34135766999998</v>
      </c>
      <c r="R47" s="1562">
        <v>0</v>
      </c>
      <c r="S47" s="1562">
        <v>201.59529723</v>
      </c>
      <c r="T47" s="1562">
        <v>2143.7602213600003</v>
      </c>
      <c r="U47" s="1562">
        <v>15237.615296238015</v>
      </c>
      <c r="V47" s="1562">
        <v>2760.4900217300001</v>
      </c>
      <c r="W47" s="1562">
        <v>1643.3407706300002</v>
      </c>
      <c r="X47" s="1564">
        <v>136863.03030437903</v>
      </c>
      <c r="Y47" s="1562">
        <v>768.60747468999989</v>
      </c>
      <c r="Z47" s="1564">
        <v>137631.63777906905</v>
      </c>
    </row>
    <row r="48" spans="1:27" s="1161" customFormat="1" ht="21.75" customHeight="1">
      <c r="A48" s="1160" t="s">
        <v>560</v>
      </c>
      <c r="B48" s="1568">
        <v>40.900502353262254</v>
      </c>
      <c r="C48" s="1568">
        <v>15341.395349697763</v>
      </c>
      <c r="D48" s="1568">
        <v>10.559348509999836</v>
      </c>
      <c r="E48" s="1568">
        <v>3579.9567788100403</v>
      </c>
      <c r="F48" s="1568">
        <v>2924.8176333632146</v>
      </c>
      <c r="G48" s="1568">
        <v>47.050562060000019</v>
      </c>
      <c r="H48" s="1568">
        <v>1345.860251930003</v>
      </c>
      <c r="I48" s="1568">
        <v>840.99164751787612</v>
      </c>
      <c r="J48" s="1568">
        <v>1092.1521820449971</v>
      </c>
      <c r="K48" s="1568">
        <v>-878.67858921003426</v>
      </c>
      <c r="L48" s="1568">
        <v>71.438125379999803</v>
      </c>
      <c r="M48" s="1568">
        <v>8311.5635735217693</v>
      </c>
      <c r="N48" s="1568">
        <v>1142.1518981899899</v>
      </c>
      <c r="O48" s="1568">
        <v>1191.3834962422884</v>
      </c>
      <c r="P48" s="1568">
        <v>-647.1863562439994</v>
      </c>
      <c r="Q48" s="1568">
        <v>53.138937800000008</v>
      </c>
      <c r="R48" s="1568">
        <v>0</v>
      </c>
      <c r="S48" s="1568">
        <v>100.11358936000013</v>
      </c>
      <c r="T48" s="1568">
        <v>336.65095104000466</v>
      </c>
      <c r="U48" s="1568">
        <v>9234.0934973797557</v>
      </c>
      <c r="V48" s="1568">
        <v>-292.13316230342207</v>
      </c>
      <c r="W48" s="1568">
        <v>98.485074450000184</v>
      </c>
      <c r="X48" s="1569">
        <v>43944.705291893515</v>
      </c>
      <c r="Y48" s="1568">
        <v>121.39265814611963</v>
      </c>
      <c r="Z48" s="1569">
        <v>44066.097950039635</v>
      </c>
    </row>
    <row r="50" spans="3:3">
      <c r="C50" s="1150"/>
    </row>
  </sheetData>
  <mergeCells count="9">
    <mergeCell ref="A1:E1"/>
    <mergeCell ref="A2:E2"/>
    <mergeCell ref="A3:B3"/>
    <mergeCell ref="V3:Z3"/>
    <mergeCell ref="A4:A5"/>
    <mergeCell ref="B4:W4"/>
    <mergeCell ref="X4:X5"/>
    <mergeCell ref="Y4:Y5"/>
    <mergeCell ref="Z4:Z5"/>
  </mergeCells>
  <pageMargins left="0.23622047244094499" right="0.17" top="0.74803149606299202" bottom="0.74803149606299202" header="0.31496062992126" footer="0.31496062992126"/>
  <pageSetup paperSize="9" scale="41" orientation="landscape" horizontalDpi="200" verticalDpi="200" r:id="rId1"/>
  <headerFooter>
    <oddFooter>&amp;C&amp;16 43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FF00"/>
  </sheetPr>
  <dimension ref="A1:Z55"/>
  <sheetViews>
    <sheetView zoomScale="90" zoomScaleNormal="90" zoomScaleSheetLayoutView="100" workbookViewId="0">
      <pane xSplit="1" ySplit="5" topLeftCell="B6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15.75"/>
  <cols>
    <col min="1" max="1" width="47" style="1179" customWidth="1"/>
    <col min="2" max="2" width="10.7109375" style="1179" customWidth="1"/>
    <col min="3" max="17" width="10.7109375" style="1163" customWidth="1"/>
    <col min="18" max="18" width="10.7109375" style="1163" hidden="1" customWidth="1"/>
    <col min="19" max="23" width="10.7109375" style="1163" customWidth="1"/>
    <col min="24" max="24" width="14.7109375" style="1163" customWidth="1"/>
    <col min="25" max="25" width="9.7109375" style="1163" customWidth="1"/>
    <col min="26" max="26" width="14.7109375" style="1163" customWidth="1"/>
    <col min="27" max="27" width="10.85546875" style="1164" bestFit="1" customWidth="1"/>
    <col min="28" max="16384" width="9" style="1164"/>
  </cols>
  <sheetData>
    <row r="1" spans="1:26" ht="28.5">
      <c r="A1" s="1909" t="s">
        <v>839</v>
      </c>
      <c r="B1" s="1909"/>
      <c r="C1" s="1909"/>
    </row>
    <row r="2" spans="1:26" ht="28.5">
      <c r="A2" s="1909" t="s">
        <v>901</v>
      </c>
      <c r="B2" s="1909"/>
      <c r="C2" s="1909"/>
    </row>
    <row r="3" spans="1:26" ht="21">
      <c r="A3" s="1915"/>
      <c r="B3" s="1915"/>
      <c r="V3" s="1918" t="s">
        <v>261</v>
      </c>
      <c r="W3" s="1918"/>
      <c r="X3" s="1918"/>
      <c r="Y3" s="1918"/>
      <c r="Z3" s="1918"/>
    </row>
    <row r="4" spans="1:26" s="1165" customFormat="1" ht="34.5" customHeight="1">
      <c r="A4" s="1916" t="s">
        <v>0</v>
      </c>
      <c r="B4" s="1917" t="s">
        <v>365</v>
      </c>
      <c r="C4" s="1917"/>
      <c r="D4" s="1917"/>
      <c r="E4" s="1917"/>
      <c r="F4" s="1917"/>
      <c r="G4" s="1917"/>
      <c r="H4" s="1917"/>
      <c r="I4" s="1917"/>
      <c r="J4" s="1917"/>
      <c r="K4" s="1917"/>
      <c r="L4" s="1917"/>
      <c r="M4" s="1917"/>
      <c r="N4" s="1917"/>
      <c r="O4" s="1917"/>
      <c r="P4" s="1917"/>
      <c r="Q4" s="1917"/>
      <c r="R4" s="1917"/>
      <c r="S4" s="1917"/>
      <c r="T4" s="1917"/>
      <c r="U4" s="1917"/>
      <c r="V4" s="1917"/>
      <c r="W4" s="1917"/>
      <c r="X4" s="1910" t="s">
        <v>262</v>
      </c>
      <c r="Y4" s="1912" t="s">
        <v>369</v>
      </c>
      <c r="Z4" s="1910" t="s">
        <v>395</v>
      </c>
    </row>
    <row r="5" spans="1:26" s="1165" customFormat="1" ht="34.5" customHeight="1">
      <c r="A5" s="1916"/>
      <c r="B5" s="1442" t="s">
        <v>715</v>
      </c>
      <c r="C5" s="1442" t="s">
        <v>166</v>
      </c>
      <c r="D5" s="1442" t="s">
        <v>917</v>
      </c>
      <c r="E5" s="1442" t="s">
        <v>167</v>
      </c>
      <c r="F5" s="1442" t="s">
        <v>168</v>
      </c>
      <c r="G5" s="1442" t="s">
        <v>169</v>
      </c>
      <c r="H5" s="1442" t="s">
        <v>170</v>
      </c>
      <c r="I5" s="1442" t="s">
        <v>171</v>
      </c>
      <c r="J5" s="1442" t="s">
        <v>172</v>
      </c>
      <c r="K5" s="1442" t="s">
        <v>173</v>
      </c>
      <c r="L5" s="1441" t="s">
        <v>909</v>
      </c>
      <c r="M5" s="1441" t="s">
        <v>174</v>
      </c>
      <c r="N5" s="1441" t="s">
        <v>175</v>
      </c>
      <c r="O5" s="1441" t="s">
        <v>176</v>
      </c>
      <c r="P5" s="1441" t="s">
        <v>177</v>
      </c>
      <c r="Q5" s="1441" t="s">
        <v>178</v>
      </c>
      <c r="R5" s="1441" t="s">
        <v>179</v>
      </c>
      <c r="S5" s="1441" t="s">
        <v>714</v>
      </c>
      <c r="T5" s="1441" t="s">
        <v>180</v>
      </c>
      <c r="U5" s="1441" t="s">
        <v>181</v>
      </c>
      <c r="V5" s="1441" t="s">
        <v>182</v>
      </c>
      <c r="W5" s="1441" t="s">
        <v>916</v>
      </c>
      <c r="X5" s="1911"/>
      <c r="Y5" s="1913"/>
      <c r="Z5" s="1914"/>
    </row>
    <row r="6" spans="1:26" s="1167" customFormat="1" ht="18.75">
      <c r="A6" s="1166" t="s">
        <v>405</v>
      </c>
      <c r="B6" s="1475">
        <v>6244.1505284426003</v>
      </c>
      <c r="C6" s="1475">
        <v>123383.44897179</v>
      </c>
      <c r="D6" s="1475">
        <v>792.21021771000005</v>
      </c>
      <c r="E6" s="1475">
        <v>30539.216769130002</v>
      </c>
      <c r="F6" s="1565">
        <v>33992.437108052247</v>
      </c>
      <c r="G6" s="1565">
        <v>51.034445290000001</v>
      </c>
      <c r="H6" s="1565">
        <v>4303.0526286500008</v>
      </c>
      <c r="I6" s="1565">
        <v>74548.081334902294</v>
      </c>
      <c r="J6" s="1565">
        <v>6963.48556919776</v>
      </c>
      <c r="K6" s="1565">
        <v>45652.20270876</v>
      </c>
      <c r="L6" s="1565">
        <v>301.54464614</v>
      </c>
      <c r="M6" s="1565">
        <v>69421.104069535126</v>
      </c>
      <c r="N6" s="1565">
        <v>14073.28188312</v>
      </c>
      <c r="O6" s="1565">
        <v>3569.8971476505599</v>
      </c>
      <c r="P6" s="1565">
        <v>23136.632118540001</v>
      </c>
      <c r="Q6" s="1565">
        <v>472.70945970999998</v>
      </c>
      <c r="R6" s="1570"/>
      <c r="S6" s="1571">
        <v>374.68554845000006</v>
      </c>
      <c r="T6" s="1565">
        <v>10441.308304639997</v>
      </c>
      <c r="U6" s="1565">
        <v>90104.18616943997</v>
      </c>
      <c r="V6" s="1565">
        <v>8551.4155908734592</v>
      </c>
      <c r="W6" s="1565">
        <v>4958.9889528800013</v>
      </c>
      <c r="X6" s="1564">
        <v>551875.07417290402</v>
      </c>
      <c r="Y6" s="1565">
        <v>2725.1174927800002</v>
      </c>
      <c r="Z6" s="1564">
        <v>554600.19166568399</v>
      </c>
    </row>
    <row r="7" spans="1:26" s="1167" customFormat="1" ht="18.75">
      <c r="A7" s="1166" t="s">
        <v>406</v>
      </c>
      <c r="B7" s="1475">
        <v>19.25207936</v>
      </c>
      <c r="C7" s="1475">
        <v>626.64201459000003</v>
      </c>
      <c r="D7" s="1475">
        <v>1.8123960800000001</v>
      </c>
      <c r="E7" s="1475">
        <v>118.57787017</v>
      </c>
      <c r="F7" s="1565">
        <v>671.28301067000007</v>
      </c>
      <c r="G7" s="1565">
        <v>0</v>
      </c>
      <c r="H7" s="1565">
        <v>69.448878900000011</v>
      </c>
      <c r="I7" s="1565">
        <v>533.46512073999997</v>
      </c>
      <c r="J7" s="1565">
        <v>297.74130212</v>
      </c>
      <c r="K7" s="1565">
        <v>758.67163803999995</v>
      </c>
      <c r="L7" s="1586">
        <v>-2.7160150000000008E-2</v>
      </c>
      <c r="M7" s="1565">
        <v>35.437472294378104</v>
      </c>
      <c r="N7" s="1565">
        <v>37.978224490000002</v>
      </c>
      <c r="O7" s="1586">
        <v>-1.5712977299999999</v>
      </c>
      <c r="P7" s="1565">
        <v>130.1352335</v>
      </c>
      <c r="Q7" s="1565">
        <v>5.6005562300000005</v>
      </c>
      <c r="R7" s="1570"/>
      <c r="S7" s="1571">
        <v>15.125340469999999</v>
      </c>
      <c r="T7" s="1565">
        <v>98.016623010000004</v>
      </c>
      <c r="U7" s="1565">
        <v>34.894293060000003</v>
      </c>
      <c r="V7" s="1565">
        <v>113.47499710000001</v>
      </c>
      <c r="W7" s="1586">
        <v>-5.4671969999999799E-2</v>
      </c>
      <c r="X7" s="1564">
        <v>3565.9039209743787</v>
      </c>
      <c r="Y7" s="1565">
        <v>3.9888311700000001</v>
      </c>
      <c r="Z7" s="1564">
        <v>3569.8927521443788</v>
      </c>
    </row>
    <row r="8" spans="1:26" s="1167" customFormat="1" ht="18.75">
      <c r="A8" s="1166" t="s">
        <v>407</v>
      </c>
      <c r="B8" s="1475">
        <v>514.22995897999999</v>
      </c>
      <c r="C8" s="1475">
        <v>26855.976390529999</v>
      </c>
      <c r="D8" s="1475">
        <v>247.30850621000002</v>
      </c>
      <c r="E8" s="1475">
        <v>7289.3567016099996</v>
      </c>
      <c r="F8" s="1565">
        <v>12083.781503882679</v>
      </c>
      <c r="G8" s="1565">
        <v>15.942530780000002</v>
      </c>
      <c r="H8" s="1565">
        <v>857.05641088999982</v>
      </c>
      <c r="I8" s="1565">
        <v>16046.319763559999</v>
      </c>
      <c r="J8" s="1565">
        <v>508.8174788</v>
      </c>
      <c r="K8" s="1565">
        <v>9661.1952304400002</v>
      </c>
      <c r="L8" s="1565">
        <v>119.43927332000001</v>
      </c>
      <c r="M8" s="1565">
        <v>19912.453559449998</v>
      </c>
      <c r="N8" s="1565">
        <v>4076.5468443600003</v>
      </c>
      <c r="O8" s="1565">
        <v>758.94834696000009</v>
      </c>
      <c r="P8" s="1565">
        <v>3361.2678094299999</v>
      </c>
      <c r="Q8" s="1565">
        <v>70.343007409999998</v>
      </c>
      <c r="R8" s="1570"/>
      <c r="S8" s="1571">
        <v>96.327997930000009</v>
      </c>
      <c r="T8" s="1565">
        <v>1470.8237454800003</v>
      </c>
      <c r="U8" s="1565">
        <v>16015.749284110003</v>
      </c>
      <c r="V8" s="1565">
        <v>980.76385802999994</v>
      </c>
      <c r="W8" s="1565">
        <v>570.21752963999995</v>
      </c>
      <c r="X8" s="1564">
        <v>121512.86573180267</v>
      </c>
      <c r="Y8" s="1565">
        <v>67.793483016115289</v>
      </c>
      <c r="Z8" s="1564">
        <v>121580.65921481878</v>
      </c>
    </row>
    <row r="9" spans="1:26" s="1167" customFormat="1" ht="18.75">
      <c r="A9" s="1168" t="s">
        <v>408</v>
      </c>
      <c r="B9" s="1548">
        <v>6777.6325667826004</v>
      </c>
      <c r="C9" s="1548">
        <v>150866.06737691001</v>
      </c>
      <c r="D9" s="1612">
        <v>1041.3311200000001</v>
      </c>
      <c r="E9" s="1612">
        <v>37947.151340910001</v>
      </c>
      <c r="F9" s="1613">
        <v>46747.501622604927</v>
      </c>
      <c r="G9" s="1613">
        <v>66.976976070000006</v>
      </c>
      <c r="H9" s="1613">
        <v>5229.5579184400003</v>
      </c>
      <c r="I9" s="1613">
        <v>91127.866219202289</v>
      </c>
      <c r="J9" s="1613">
        <v>7770.0443501177597</v>
      </c>
      <c r="K9" s="1613">
        <v>56072.069577240007</v>
      </c>
      <c r="L9" s="1613">
        <v>420.95675931000005</v>
      </c>
      <c r="M9" s="1613">
        <v>89368.995101279492</v>
      </c>
      <c r="N9" s="1613">
        <v>18187.80695197</v>
      </c>
      <c r="O9" s="1613">
        <v>4327.2741968805603</v>
      </c>
      <c r="P9" s="1613">
        <v>26628.035161470001</v>
      </c>
      <c r="Q9" s="1613">
        <v>548.65302335000001</v>
      </c>
      <c r="R9" s="1614">
        <v>0</v>
      </c>
      <c r="S9" s="1613">
        <v>486.13888685000006</v>
      </c>
      <c r="T9" s="1613">
        <v>12010.148673129997</v>
      </c>
      <c r="U9" s="1613">
        <v>106154.82974660998</v>
      </c>
      <c r="V9" s="1613">
        <v>9645.6544460034602</v>
      </c>
      <c r="W9" s="1613">
        <v>5529.1518105500018</v>
      </c>
      <c r="X9" s="1574">
        <v>676953.84382568102</v>
      </c>
      <c r="Y9" s="1613">
        <v>2796.8998069661156</v>
      </c>
      <c r="Z9" s="1574">
        <v>679750.74363264709</v>
      </c>
    </row>
    <row r="10" spans="1:26" s="1167" customFormat="1" ht="18.75">
      <c r="A10" s="1166" t="s">
        <v>409</v>
      </c>
      <c r="B10" s="1547">
        <v>1333.0956192118499</v>
      </c>
      <c r="C10" s="1556">
        <v>-10310.591623679898</v>
      </c>
      <c r="D10" s="1556">
        <v>-274.45530239999999</v>
      </c>
      <c r="E10" s="1547">
        <v>2248.1110503126501</v>
      </c>
      <c r="F10" s="1570">
        <v>5364.2827633817142</v>
      </c>
      <c r="G10" s="1570">
        <v>3.9797331599999963</v>
      </c>
      <c r="H10" s="1570">
        <v>636.38301899999624</v>
      </c>
      <c r="I10" s="1570">
        <v>29286.5900450796</v>
      </c>
      <c r="J10" s="1589">
        <v>-762.94429723722999</v>
      </c>
      <c r="K10" s="1589">
        <v>-1653.8395696499601</v>
      </c>
      <c r="L10" s="1589">
        <v>-400.71267177999971</v>
      </c>
      <c r="M10" s="1570">
        <v>25655.07320882141</v>
      </c>
      <c r="N10" s="1570">
        <v>1623.92645973001</v>
      </c>
      <c r="O10" s="1589">
        <v>-456.332242584217</v>
      </c>
      <c r="P10" s="1570">
        <v>9402.3575346705602</v>
      </c>
      <c r="Q10" s="1570">
        <v>123.470941</v>
      </c>
      <c r="R10" s="1570"/>
      <c r="S10" s="1601">
        <v>-666.23955117000003</v>
      </c>
      <c r="T10" s="1570">
        <v>127.24961396999359</v>
      </c>
      <c r="U10" s="1570">
        <v>28224.844009160155</v>
      </c>
      <c r="V10" s="1570">
        <v>3844.3226975968819</v>
      </c>
      <c r="W10" s="1570">
        <v>2277.04525775</v>
      </c>
      <c r="X10" s="1564">
        <v>95625.616694343509</v>
      </c>
      <c r="Y10" s="1586">
        <v>-6.08327171</v>
      </c>
      <c r="Z10" s="1564">
        <v>95619.533422633511</v>
      </c>
    </row>
    <row r="11" spans="1:26" s="1167" customFormat="1" ht="18.75">
      <c r="A11" s="1166" t="s">
        <v>410</v>
      </c>
      <c r="B11" s="1547">
        <v>0</v>
      </c>
      <c r="C11" s="1547">
        <v>0</v>
      </c>
      <c r="D11" s="1547">
        <v>0</v>
      </c>
      <c r="E11" s="1547">
        <v>0</v>
      </c>
      <c r="F11" s="1570">
        <v>0</v>
      </c>
      <c r="G11" s="1589">
        <v>-16.298424390000001</v>
      </c>
      <c r="H11" s="1570">
        <v>0</v>
      </c>
      <c r="I11" s="1570">
        <v>0</v>
      </c>
      <c r="J11" s="1570">
        <v>0</v>
      </c>
      <c r="K11" s="1570">
        <v>0</v>
      </c>
      <c r="L11" s="1570">
        <v>0</v>
      </c>
      <c r="M11" s="1570">
        <v>0</v>
      </c>
      <c r="N11" s="1570">
        <v>0</v>
      </c>
      <c r="O11" s="1589">
        <v>-53.315768093204994</v>
      </c>
      <c r="P11" s="1570">
        <v>0</v>
      </c>
      <c r="Q11" s="1570">
        <v>0</v>
      </c>
      <c r="R11" s="1570"/>
      <c r="S11" s="1575">
        <v>0</v>
      </c>
      <c r="T11" s="1570">
        <v>0</v>
      </c>
      <c r="U11" s="1570">
        <v>0</v>
      </c>
      <c r="V11" s="1570">
        <v>0</v>
      </c>
      <c r="W11" s="1570">
        <v>0</v>
      </c>
      <c r="X11" s="1590">
        <v>-69.614192483204988</v>
      </c>
      <c r="Y11" s="1565">
        <v>0</v>
      </c>
      <c r="Z11" s="1564">
        <v>-69.614192483204988</v>
      </c>
    </row>
    <row r="12" spans="1:26" s="1167" customFormat="1" ht="18.75">
      <c r="A12" s="1166" t="s">
        <v>411</v>
      </c>
      <c r="B12" s="1547">
        <v>1415.60903854</v>
      </c>
      <c r="C12" s="1547">
        <v>89309.515271160009</v>
      </c>
      <c r="D12" s="1547">
        <v>945.08781742999997</v>
      </c>
      <c r="E12" s="1547">
        <v>18329.47103796</v>
      </c>
      <c r="F12" s="1570">
        <v>31955.461941139998</v>
      </c>
      <c r="G12" s="1570">
        <v>51.458353899999992</v>
      </c>
      <c r="H12" s="1570">
        <v>1541.8015716399998</v>
      </c>
      <c r="I12" s="1570">
        <v>41309.171731019997</v>
      </c>
      <c r="J12" s="1570">
        <v>2745.7331696599999</v>
      </c>
      <c r="K12" s="1570">
        <v>42303.064918440003</v>
      </c>
      <c r="L12" s="1570">
        <v>440.91551659999999</v>
      </c>
      <c r="M12" s="1570">
        <v>36899.163829509984</v>
      </c>
      <c r="N12" s="1570">
        <v>11761.84252729</v>
      </c>
      <c r="O12" s="1570">
        <v>2151.70264752918</v>
      </c>
      <c r="P12" s="1570">
        <v>9833.2885266000012</v>
      </c>
      <c r="Q12" s="1570">
        <v>169.69745705000003</v>
      </c>
      <c r="R12" s="1570"/>
      <c r="S12" s="1575">
        <v>811.59799171999987</v>
      </c>
      <c r="T12" s="1570">
        <v>8744.9889597599977</v>
      </c>
      <c r="U12" s="1570">
        <v>47769.364124542255</v>
      </c>
      <c r="V12" s="1570">
        <v>1412.4080063900003</v>
      </c>
      <c r="W12" s="1570">
        <v>1343.5279281800001</v>
      </c>
      <c r="X12" s="1564">
        <v>351244.87236606143</v>
      </c>
      <c r="Y12" s="1565">
        <v>71.78203259</v>
      </c>
      <c r="Z12" s="1564">
        <v>351316.65439865144</v>
      </c>
    </row>
    <row r="13" spans="1:26" s="1167" customFormat="1" ht="18.75">
      <c r="A13" s="1166" t="s">
        <v>412</v>
      </c>
      <c r="B13" s="1547">
        <v>332.87448190773796</v>
      </c>
      <c r="C13" s="1547">
        <v>19425.00012782</v>
      </c>
      <c r="D13" s="1547">
        <v>2.3852645699999999</v>
      </c>
      <c r="E13" s="1547">
        <v>5640.4137683573099</v>
      </c>
      <c r="F13" s="1570">
        <v>1697.2230600400001</v>
      </c>
      <c r="G13" s="1589">
        <v>-44.723596849999993</v>
      </c>
      <c r="H13" s="1570">
        <v>379.36577201000006</v>
      </c>
      <c r="I13" s="1570">
        <v>1936.2172090748502</v>
      </c>
      <c r="J13" s="1570">
        <v>283.47872975999996</v>
      </c>
      <c r="K13" s="1570">
        <v>4718.3346953100008</v>
      </c>
      <c r="L13" s="1570">
        <v>27.216854719999994</v>
      </c>
      <c r="M13" s="1570">
        <v>4733.5044950771562</v>
      </c>
      <c r="N13" s="1570">
        <v>604.11288123999998</v>
      </c>
      <c r="O13" s="1570">
        <v>779.39542664651401</v>
      </c>
      <c r="P13" s="1570">
        <v>337.62689384343804</v>
      </c>
      <c r="Q13" s="1570">
        <v>20.00432983</v>
      </c>
      <c r="R13" s="1570"/>
      <c r="S13" s="1575">
        <v>39.07155971000001</v>
      </c>
      <c r="T13" s="1570">
        <v>657.49892699999998</v>
      </c>
      <c r="U13" s="1570">
        <v>5688.9128192898252</v>
      </c>
      <c r="V13" s="1570">
        <v>1920.5668825900002</v>
      </c>
      <c r="W13" s="1570">
        <v>166.75277953999998</v>
      </c>
      <c r="X13" s="1564">
        <v>49345.233361486833</v>
      </c>
      <c r="Y13" s="1565">
        <v>1841.20091325</v>
      </c>
      <c r="Z13" s="1564">
        <v>51186.434274736836</v>
      </c>
    </row>
    <row r="14" spans="1:26" s="1167" customFormat="1" ht="18.75">
      <c r="A14" s="1166" t="s">
        <v>413</v>
      </c>
      <c r="B14" s="1547">
        <v>2269.9767376300001</v>
      </c>
      <c r="C14" s="1547">
        <v>11946.2509311629</v>
      </c>
      <c r="D14" s="1547">
        <v>32.498917169999999</v>
      </c>
      <c r="E14" s="1547">
        <v>4250.52768457</v>
      </c>
      <c r="F14" s="1570">
        <v>2708.3186137799999</v>
      </c>
      <c r="G14" s="1570">
        <v>0</v>
      </c>
      <c r="H14" s="1570">
        <v>719.87681056000008</v>
      </c>
      <c r="I14" s="1570">
        <v>9670.8394622900014</v>
      </c>
      <c r="J14" s="1570">
        <v>2847.5839478499997</v>
      </c>
      <c r="K14" s="1570">
        <v>7143.7772828999996</v>
      </c>
      <c r="L14" s="1570">
        <v>6.1519837599999994</v>
      </c>
      <c r="M14" s="1570">
        <v>8586.8762322400016</v>
      </c>
      <c r="N14" s="1570">
        <v>1323.2455904999999</v>
      </c>
      <c r="O14" s="1570">
        <v>376.21107268000003</v>
      </c>
      <c r="P14" s="1570">
        <v>2258.09369758</v>
      </c>
      <c r="Q14" s="1570">
        <v>43.79218152</v>
      </c>
      <c r="R14" s="1570"/>
      <c r="S14" s="1575">
        <v>68.09852595000001</v>
      </c>
      <c r="T14" s="1570">
        <v>1235.1907015500001</v>
      </c>
      <c r="U14" s="1570">
        <v>8677.6543770900444</v>
      </c>
      <c r="V14" s="1570">
        <v>1650.7972250300004</v>
      </c>
      <c r="W14" s="1570">
        <v>1018.8482056300002</v>
      </c>
      <c r="X14" s="1564">
        <v>66834.610181442942</v>
      </c>
      <c r="Y14" s="1565">
        <v>629.56578890999992</v>
      </c>
      <c r="Z14" s="1564">
        <v>67464.175970352939</v>
      </c>
    </row>
    <row r="15" spans="1:26" s="1167" customFormat="1" ht="18.75">
      <c r="A15" s="1166" t="s">
        <v>414</v>
      </c>
      <c r="B15" s="1547">
        <v>150.70182449000001</v>
      </c>
      <c r="C15" s="1547">
        <v>15856.8482096834</v>
      </c>
      <c r="D15" s="1547">
        <v>54.239522049999998</v>
      </c>
      <c r="E15" s="1547">
        <v>1408.9594800099999</v>
      </c>
      <c r="F15" s="1570">
        <v>454.19225203999991</v>
      </c>
      <c r="G15" s="1570">
        <v>0.1084128</v>
      </c>
      <c r="H15" s="1570">
        <v>122.41691105</v>
      </c>
      <c r="I15" s="1570">
        <v>631.74426524</v>
      </c>
      <c r="J15" s="1570">
        <v>211.11804413999999</v>
      </c>
      <c r="K15" s="1570">
        <v>450.29345244000001</v>
      </c>
      <c r="L15" s="1570">
        <v>2.0969502799999997</v>
      </c>
      <c r="M15" s="1570">
        <v>462.53593876116241</v>
      </c>
      <c r="N15" s="1570">
        <v>114.20714553000001</v>
      </c>
      <c r="O15" s="1570">
        <v>7.9449369800000005</v>
      </c>
      <c r="P15" s="1570">
        <v>2327.1265303800001</v>
      </c>
      <c r="Q15" s="1570">
        <v>36.489470439999998</v>
      </c>
      <c r="R15" s="1570"/>
      <c r="S15" s="1575">
        <v>14.092677109999997</v>
      </c>
      <c r="T15" s="1570">
        <v>152.33004366</v>
      </c>
      <c r="U15" s="1570">
        <v>1486.6403369164379</v>
      </c>
      <c r="V15" s="1570">
        <v>373.62294601999997</v>
      </c>
      <c r="W15" s="1570">
        <v>122.31745367999999</v>
      </c>
      <c r="X15" s="1564">
        <v>24440.026803700992</v>
      </c>
      <c r="Y15" s="1565">
        <v>46.291647679999997</v>
      </c>
      <c r="Z15" s="1564">
        <v>24486.31845138099</v>
      </c>
    </row>
    <row r="16" spans="1:26" s="1167" customFormat="1" ht="18.75">
      <c r="A16" s="1166" t="s">
        <v>415</v>
      </c>
      <c r="B16" s="1547">
        <v>1234.47436264975</v>
      </c>
      <c r="C16" s="1547">
        <v>9297.6491110658499</v>
      </c>
      <c r="D16" s="1547">
        <v>271.01555267000003</v>
      </c>
      <c r="E16" s="1547">
        <v>2489.7115408899999</v>
      </c>
      <c r="F16" s="1570">
        <v>1643.2053588599997</v>
      </c>
      <c r="G16" s="1570">
        <v>25.401935390000002</v>
      </c>
      <c r="H16" s="1570">
        <v>483.85358225000004</v>
      </c>
      <c r="I16" s="1570">
        <v>7452.3118589799997</v>
      </c>
      <c r="J16" s="1570">
        <v>1352.9225739000001</v>
      </c>
      <c r="K16" s="1570">
        <v>3989.1173870100001</v>
      </c>
      <c r="L16" s="1570">
        <v>273.85000035000002</v>
      </c>
      <c r="M16" s="1570">
        <v>4720.2778233480049</v>
      </c>
      <c r="N16" s="1570">
        <v>1618.3204494900001</v>
      </c>
      <c r="O16" s="1570">
        <v>330.28462748000004</v>
      </c>
      <c r="P16" s="1570">
        <v>3116.72833464</v>
      </c>
      <c r="Q16" s="1570">
        <v>102.05970570999999</v>
      </c>
      <c r="R16" s="1570"/>
      <c r="S16" s="1575">
        <v>119.40409416999999</v>
      </c>
      <c r="T16" s="1570">
        <v>756.23947615000009</v>
      </c>
      <c r="U16" s="1570">
        <v>5073.3205822315331</v>
      </c>
      <c r="V16" s="1570">
        <v>736.06985067999994</v>
      </c>
      <c r="W16" s="1570">
        <v>502.17511131999998</v>
      </c>
      <c r="X16" s="1564">
        <v>45588.393319235154</v>
      </c>
      <c r="Y16" s="1565">
        <v>92.750038099999998</v>
      </c>
      <c r="Z16" s="1564">
        <v>45681.143357335153</v>
      </c>
    </row>
    <row r="17" spans="1:26" s="1167" customFormat="1" ht="18.75">
      <c r="A17" s="1168" t="s">
        <v>416</v>
      </c>
      <c r="B17" s="1612">
        <v>6736.7320644293377</v>
      </c>
      <c r="C17" s="1612">
        <v>135524.67202721228</v>
      </c>
      <c r="D17" s="1612">
        <v>1030.77177149</v>
      </c>
      <c r="E17" s="1612">
        <v>34367.194562099961</v>
      </c>
      <c r="F17" s="1613">
        <v>43822.683989241712</v>
      </c>
      <c r="G17" s="1613">
        <v>19.926414009999995</v>
      </c>
      <c r="H17" s="1613">
        <v>3883.6976665099965</v>
      </c>
      <c r="I17" s="1613">
        <v>90286.874571684442</v>
      </c>
      <c r="J17" s="1613">
        <v>6677.8921680727708</v>
      </c>
      <c r="K17" s="1613">
        <v>56950.748166450045</v>
      </c>
      <c r="L17" s="1613">
        <v>349.51863393000031</v>
      </c>
      <c r="M17" s="1613">
        <v>81057.431527757726</v>
      </c>
      <c r="N17" s="1613">
        <v>17045.65505378001</v>
      </c>
      <c r="O17" s="1613">
        <v>3135.8907006382719</v>
      </c>
      <c r="P17" s="1613">
        <v>27275.221517713999</v>
      </c>
      <c r="Q17" s="1613">
        <v>495.51408555</v>
      </c>
      <c r="R17" s="1614">
        <v>0</v>
      </c>
      <c r="S17" s="1613">
        <v>386.02529748999984</v>
      </c>
      <c r="T17" s="1613">
        <v>11673.497722089993</v>
      </c>
      <c r="U17" s="1613">
        <v>96920.736249230249</v>
      </c>
      <c r="V17" s="1613">
        <v>9937.7876083068822</v>
      </c>
      <c r="W17" s="1613">
        <v>5430.6667361</v>
      </c>
      <c r="X17" s="1574">
        <v>633009.13853378769</v>
      </c>
      <c r="Y17" s="1613">
        <v>2675.5071488200001</v>
      </c>
      <c r="Z17" s="1574">
        <v>635684.64568260766</v>
      </c>
    </row>
    <row r="18" spans="1:26" s="1167" customFormat="1" ht="18.75">
      <c r="A18" s="1166" t="s">
        <v>417</v>
      </c>
      <c r="B18" s="1547">
        <v>40.900502353261999</v>
      </c>
      <c r="C18" s="1547">
        <v>15341.39534969775</v>
      </c>
      <c r="D18" s="1547">
        <v>10.55934851</v>
      </c>
      <c r="E18" s="1547">
        <v>3579.9567788100399</v>
      </c>
      <c r="F18" s="1570">
        <v>2924.8176333632136</v>
      </c>
      <c r="G18" s="1570">
        <v>47.050562060000004</v>
      </c>
      <c r="H18" s="1570">
        <v>1345.8602519300046</v>
      </c>
      <c r="I18" s="1570">
        <v>840.99164751785008</v>
      </c>
      <c r="J18" s="1570">
        <v>1092.15218204499</v>
      </c>
      <c r="K18" s="1589">
        <v>-878.67858921003995</v>
      </c>
      <c r="L18" s="1570">
        <v>71.438125379999761</v>
      </c>
      <c r="M18" s="1570">
        <v>8311.5635735217656</v>
      </c>
      <c r="N18" s="1570">
        <v>1142.1518981899901</v>
      </c>
      <c r="O18" s="1570">
        <v>1191.3834962422882</v>
      </c>
      <c r="P18" s="1589">
        <v>-647.18635624399803</v>
      </c>
      <c r="Q18" s="1570">
        <v>53.138937800000072</v>
      </c>
      <c r="R18" s="1570"/>
      <c r="S18" s="1575">
        <v>100.11358936000028</v>
      </c>
      <c r="T18" s="1570">
        <v>336.65095104000494</v>
      </c>
      <c r="U18" s="1570">
        <v>9234.093497379723</v>
      </c>
      <c r="V18" s="1589">
        <v>-292.13316230342195</v>
      </c>
      <c r="W18" s="1570">
        <v>98.485074450001235</v>
      </c>
      <c r="X18" s="1564">
        <v>43944.705291893435</v>
      </c>
      <c r="Y18" s="1565">
        <v>121.39265814612</v>
      </c>
      <c r="Z18" s="1564">
        <v>44066.097950039555</v>
      </c>
    </row>
    <row r="19" spans="1:26" s="1167" customFormat="1" ht="18.75">
      <c r="A19" s="1166" t="s">
        <v>418</v>
      </c>
      <c r="B19" s="1547">
        <v>0.90406416161100001</v>
      </c>
      <c r="C19" s="1547">
        <v>189.02419161</v>
      </c>
      <c r="D19" s="1547">
        <v>1.04683244</v>
      </c>
      <c r="E19" s="1547">
        <v>61.67135785</v>
      </c>
      <c r="F19" s="1570">
        <v>103.08420314</v>
      </c>
      <c r="G19" s="1570">
        <v>0.30630410999999996</v>
      </c>
      <c r="H19" s="1570">
        <v>0.10524564</v>
      </c>
      <c r="I19" s="1570">
        <v>118.03050873000001</v>
      </c>
      <c r="J19" s="1589">
        <v>-7.53280583</v>
      </c>
      <c r="K19" s="1570">
        <v>14.25235664</v>
      </c>
      <c r="L19" s="1570">
        <v>269.83600185</v>
      </c>
      <c r="M19" s="1570">
        <v>69.167917759999995</v>
      </c>
      <c r="N19" s="1570">
        <v>83.817576779999996</v>
      </c>
      <c r="O19" s="1570">
        <v>47.581687700000003</v>
      </c>
      <c r="P19" s="1570">
        <v>65.784665259999997</v>
      </c>
      <c r="Q19" s="1570">
        <v>1.30365536</v>
      </c>
      <c r="R19" s="1570"/>
      <c r="S19" s="1575">
        <v>0.40694696000000002</v>
      </c>
      <c r="T19" s="1570">
        <v>39.581700859999998</v>
      </c>
      <c r="U19" s="1570">
        <v>406.46029342000003</v>
      </c>
      <c r="V19" s="1570">
        <v>35.599676479999999</v>
      </c>
      <c r="W19" s="1570">
        <v>2.5979397799999999</v>
      </c>
      <c r="X19" s="1564">
        <v>1503.0303207016109</v>
      </c>
      <c r="Y19" s="1565">
        <v>1.08859964</v>
      </c>
      <c r="Z19" s="1564">
        <v>1504.1189203416109</v>
      </c>
    </row>
    <row r="20" spans="1:26" s="1167" customFormat="1" ht="18.75">
      <c r="A20" s="1169" t="s">
        <v>419</v>
      </c>
      <c r="B20" s="1550">
        <v>0</v>
      </c>
      <c r="C20" s="1550">
        <v>44.173096909999998</v>
      </c>
      <c r="D20" s="1550">
        <v>40.428755389999999</v>
      </c>
      <c r="E20" s="1550">
        <v>16.255929399999999</v>
      </c>
      <c r="F20" s="1576">
        <v>0</v>
      </c>
      <c r="G20" s="1576">
        <v>0</v>
      </c>
      <c r="H20" s="1576">
        <v>3.2277399999999998E-3</v>
      </c>
      <c r="I20" s="1576">
        <v>1545.4626513876901</v>
      </c>
      <c r="J20" s="1576">
        <v>0</v>
      </c>
      <c r="K20" s="1576">
        <v>14.633089199999999</v>
      </c>
      <c r="L20" s="1576">
        <v>0</v>
      </c>
      <c r="M20" s="1576">
        <v>90.864976600000006</v>
      </c>
      <c r="N20" s="1576">
        <v>53.111338229999994</v>
      </c>
      <c r="O20" s="1576">
        <v>1.65010944</v>
      </c>
      <c r="P20" s="1576">
        <v>0</v>
      </c>
      <c r="Q20" s="1604">
        <v>-0.265737</v>
      </c>
      <c r="R20" s="1570"/>
      <c r="S20" s="1577">
        <v>0</v>
      </c>
      <c r="T20" s="1576">
        <v>0</v>
      </c>
      <c r="U20" s="1576">
        <v>226.27095550999999</v>
      </c>
      <c r="V20" s="1576">
        <v>8.8512702499999989</v>
      </c>
      <c r="W20" s="1576">
        <v>0</v>
      </c>
      <c r="X20" s="1569">
        <v>2041.4396630576905</v>
      </c>
      <c r="Y20" s="1578">
        <v>0</v>
      </c>
      <c r="Z20" s="1569">
        <v>2041.4396630576905</v>
      </c>
    </row>
    <row r="21" spans="1:26" s="1167" customFormat="1" ht="18.75">
      <c r="A21" s="1170" t="s">
        <v>420</v>
      </c>
      <c r="B21" s="1615">
        <v>41.804566514872995</v>
      </c>
      <c r="C21" s="1615">
        <v>15486.24644439775</v>
      </c>
      <c r="D21" s="1616">
        <v>-28.82257444</v>
      </c>
      <c r="E21" s="1615">
        <v>3625.3722072600399</v>
      </c>
      <c r="F21" s="1615">
        <v>3027.9018365032134</v>
      </c>
      <c r="G21" s="1615">
        <v>47.356866170000004</v>
      </c>
      <c r="H21" s="1615">
        <v>1345.9622698300045</v>
      </c>
      <c r="I21" s="1616">
        <v>-586.4404951398401</v>
      </c>
      <c r="J21" s="1615">
        <v>1084.6193762149901</v>
      </c>
      <c r="K21" s="1616">
        <v>-879.0593217700399</v>
      </c>
      <c r="L21" s="1615">
        <v>341.27412722999975</v>
      </c>
      <c r="M21" s="1615">
        <v>8289.8665146817657</v>
      </c>
      <c r="N21" s="1615">
        <v>1172.8581367399902</v>
      </c>
      <c r="O21" s="1615">
        <v>1237.3150745022881</v>
      </c>
      <c r="P21" s="1616">
        <v>-581.40169098399804</v>
      </c>
      <c r="Q21" s="1615">
        <v>54.708330160000074</v>
      </c>
      <c r="R21" s="1615">
        <v>0</v>
      </c>
      <c r="S21" s="1615">
        <v>100.52053632000028</v>
      </c>
      <c r="T21" s="1615">
        <v>376.23265190000495</v>
      </c>
      <c r="U21" s="1615">
        <v>9414.2828352897232</v>
      </c>
      <c r="V21" s="1616">
        <v>-265.38475607342195</v>
      </c>
      <c r="W21" s="1615">
        <v>101.08301423000124</v>
      </c>
      <c r="X21" s="1574">
        <v>43406.295949537351</v>
      </c>
      <c r="Y21" s="1615">
        <v>122.48125778612</v>
      </c>
      <c r="Z21" s="1574">
        <v>43528.777207323474</v>
      </c>
    </row>
    <row r="22" spans="1:26" s="1167" customFormat="1" ht="47.25">
      <c r="A22" s="1171" t="s">
        <v>791</v>
      </c>
      <c r="B22" s="1602">
        <v>-5.0716119400000004</v>
      </c>
      <c r="C22" s="1549">
        <v>21568.547618303481</v>
      </c>
      <c r="D22" s="1602">
        <v>-25.354832960000003</v>
      </c>
      <c r="E22" s="1549">
        <v>1210.18072777</v>
      </c>
      <c r="F22" s="1573">
        <v>829.4501377808981</v>
      </c>
      <c r="G22" s="1573">
        <v>10.835051539999998</v>
      </c>
      <c r="H22" s="1603">
        <v>-306.78810669000001</v>
      </c>
      <c r="I22" s="1573">
        <v>1432.5374341799998</v>
      </c>
      <c r="J22" s="1603">
        <v>-1090.3756940525002</v>
      </c>
      <c r="K22" s="1573">
        <v>1350.4564801199999</v>
      </c>
      <c r="L22" s="1573">
        <v>79.981728390000001</v>
      </c>
      <c r="M22" s="1573">
        <v>1812.8305096400009</v>
      </c>
      <c r="N22" s="1573">
        <v>60.923688642773001</v>
      </c>
      <c r="O22" s="1573">
        <v>74.746563180000209</v>
      </c>
      <c r="P22" s="1573">
        <v>740.59774717999994</v>
      </c>
      <c r="Q22" s="1573">
        <v>16.477625799999998</v>
      </c>
      <c r="R22" s="1573">
        <v>0</v>
      </c>
      <c r="S22" s="1573">
        <v>6.8683436299999912</v>
      </c>
      <c r="T22" s="1573">
        <v>305.61545489999992</v>
      </c>
      <c r="U22" s="1573">
        <v>620.25896613999885</v>
      </c>
      <c r="V22" s="1573">
        <v>508.34028668000013</v>
      </c>
      <c r="W22" s="1603">
        <v>-34.138894049999998</v>
      </c>
      <c r="X22" s="1574">
        <v>29166.919224184643</v>
      </c>
      <c r="Y22" s="1572">
        <v>-3.2666947500000019</v>
      </c>
      <c r="Z22" s="1574">
        <v>29163.652529434643</v>
      </c>
    </row>
    <row r="23" spans="1:26" s="1167" customFormat="1" ht="18.75">
      <c r="A23" s="1166" t="s">
        <v>908</v>
      </c>
      <c r="B23" s="1547">
        <v>9.5016000000000007E-3</v>
      </c>
      <c r="C23" s="1547">
        <v>10376.26725418</v>
      </c>
      <c r="D23" s="1556">
        <v>-33.424389660000003</v>
      </c>
      <c r="E23" s="1547">
        <v>1668.7732302899999</v>
      </c>
      <c r="F23" s="1570">
        <v>922.14247865136792</v>
      </c>
      <c r="G23" s="1570">
        <v>11.023919979999999</v>
      </c>
      <c r="H23" s="1570">
        <v>-90.717077719999992</v>
      </c>
      <c r="I23" s="1570">
        <v>1490.2943495999998</v>
      </c>
      <c r="J23" s="1570">
        <v>6.5912402199999995</v>
      </c>
      <c r="K23" s="1570">
        <v>1409.6232447</v>
      </c>
      <c r="L23" s="1570">
        <v>35.869205239999999</v>
      </c>
      <c r="M23" s="1570">
        <v>2035.2245142100001</v>
      </c>
      <c r="N23" s="1570">
        <v>91.932772830000005</v>
      </c>
      <c r="O23" s="1570">
        <v>122.17182197</v>
      </c>
      <c r="P23" s="1570">
        <v>1068.0793301599999</v>
      </c>
      <c r="Q23" s="1570">
        <v>18.17238218</v>
      </c>
      <c r="R23" s="1570"/>
      <c r="S23" s="1601">
        <v>-41.716034530000016</v>
      </c>
      <c r="T23" s="1570">
        <v>301.79113932999996</v>
      </c>
      <c r="U23" s="1570">
        <v>3638.0593837899996</v>
      </c>
      <c r="V23" s="1570">
        <v>563.15753846000007</v>
      </c>
      <c r="W23" s="1570">
        <v>45.190423099999997</v>
      </c>
      <c r="X23" s="1574">
        <v>23638.516228581371</v>
      </c>
      <c r="Y23" s="1565">
        <v>15.24757687</v>
      </c>
      <c r="Z23" s="1574">
        <v>23653.76380545137</v>
      </c>
    </row>
    <row r="24" spans="1:26" s="1167" customFormat="1" ht="18.75">
      <c r="A24" s="1166" t="s">
        <v>421</v>
      </c>
      <c r="B24" s="1547">
        <v>0</v>
      </c>
      <c r="C24" s="1547">
        <v>0</v>
      </c>
      <c r="D24" s="1547">
        <v>0</v>
      </c>
      <c r="E24" s="1547">
        <v>0</v>
      </c>
      <c r="F24" s="1570">
        <v>0</v>
      </c>
      <c r="G24" s="1570">
        <v>0</v>
      </c>
      <c r="H24" s="1570">
        <v>0</v>
      </c>
      <c r="I24" s="1570">
        <v>0</v>
      </c>
      <c r="J24" s="1570">
        <v>0</v>
      </c>
      <c r="K24" s="1570">
        <v>0</v>
      </c>
      <c r="L24" s="1570">
        <v>0</v>
      </c>
      <c r="M24" s="1570">
        <v>0</v>
      </c>
      <c r="N24" s="1570">
        <v>0</v>
      </c>
      <c r="O24" s="1570">
        <v>0</v>
      </c>
      <c r="P24" s="1570">
        <v>0</v>
      </c>
      <c r="Q24" s="1570">
        <v>0</v>
      </c>
      <c r="R24" s="1570"/>
      <c r="S24" s="1575">
        <v>0</v>
      </c>
      <c r="T24" s="1570">
        <v>0</v>
      </c>
      <c r="U24" s="1570">
        <v>115.47492661</v>
      </c>
      <c r="V24" s="1570">
        <v>0</v>
      </c>
      <c r="W24" s="1570">
        <v>0</v>
      </c>
      <c r="X24" s="1574">
        <v>115.47492661</v>
      </c>
      <c r="Y24" s="1565">
        <v>0</v>
      </c>
      <c r="Z24" s="1574">
        <v>115.47492661</v>
      </c>
    </row>
    <row r="25" spans="1:26" s="1167" customFormat="1" ht="22.5" customHeight="1">
      <c r="A25" s="1166" t="s">
        <v>760</v>
      </c>
      <c r="B25" s="1547">
        <v>5.0889925400000005</v>
      </c>
      <c r="C25" s="1547">
        <v>70.138501516519</v>
      </c>
      <c r="D25" s="1547">
        <v>7.8874749099999999</v>
      </c>
      <c r="E25" s="1547">
        <v>528.57778556000005</v>
      </c>
      <c r="F25" s="1570">
        <v>471.70118115999998</v>
      </c>
      <c r="G25" s="1570">
        <v>0.18886844</v>
      </c>
      <c r="H25" s="1570">
        <v>216.31809118000001</v>
      </c>
      <c r="I25" s="1570">
        <v>57.756915419999999</v>
      </c>
      <c r="J25" s="1570">
        <v>0</v>
      </c>
      <c r="K25" s="1570">
        <v>59.67229511</v>
      </c>
      <c r="L25" s="1570">
        <v>4.6233459999999997E-2</v>
      </c>
      <c r="M25" s="1570">
        <v>622.77740365</v>
      </c>
      <c r="N25" s="1570">
        <v>10.476419717227001</v>
      </c>
      <c r="O25" s="1570">
        <v>47.425258789999795</v>
      </c>
      <c r="P25" s="1589">
        <v>-28.878257309999999</v>
      </c>
      <c r="Q25" s="1589">
        <v>-1.7870566699999999</v>
      </c>
      <c r="R25" s="1570"/>
      <c r="S25" s="1601">
        <v>-73.921026080000004</v>
      </c>
      <c r="T25" s="1570">
        <v>8.266112360000001</v>
      </c>
      <c r="U25" s="1570">
        <v>1057.7380593500002</v>
      </c>
      <c r="V25" s="1570">
        <v>0.3886501</v>
      </c>
      <c r="W25" s="1570">
        <v>79.329317149999994</v>
      </c>
      <c r="X25" s="1574">
        <v>3139.1912203537458</v>
      </c>
      <c r="Y25" s="1565">
        <v>18.510845190000001</v>
      </c>
      <c r="Z25" s="1574">
        <v>3157.7020655437459</v>
      </c>
    </row>
    <row r="26" spans="1:26" s="1167" customFormat="1" ht="22.5" customHeight="1">
      <c r="A26" s="1166" t="s">
        <v>761</v>
      </c>
      <c r="B26" s="1547">
        <v>0</v>
      </c>
      <c r="C26" s="1547">
        <v>0</v>
      </c>
      <c r="D26" s="1547">
        <v>0</v>
      </c>
      <c r="E26" s="1547">
        <v>0</v>
      </c>
      <c r="F26" s="1570">
        <v>0</v>
      </c>
      <c r="G26" s="1570">
        <v>0</v>
      </c>
      <c r="H26" s="1570">
        <v>0</v>
      </c>
      <c r="I26" s="1570">
        <v>0</v>
      </c>
      <c r="J26" s="1570">
        <v>0</v>
      </c>
      <c r="K26" s="1570">
        <v>0</v>
      </c>
      <c r="L26" s="1570">
        <v>0</v>
      </c>
      <c r="M26" s="1570">
        <v>0</v>
      </c>
      <c r="N26" s="1570">
        <v>0</v>
      </c>
      <c r="O26" s="1570">
        <v>0</v>
      </c>
      <c r="P26" s="1570">
        <v>0</v>
      </c>
      <c r="Q26" s="1570">
        <v>0</v>
      </c>
      <c r="R26" s="1570"/>
      <c r="S26" s="1575">
        <v>0</v>
      </c>
      <c r="T26" s="1570">
        <v>0</v>
      </c>
      <c r="U26" s="1589">
        <v>-5.6294999999999998E-2</v>
      </c>
      <c r="V26" s="1570">
        <v>0</v>
      </c>
      <c r="W26" s="1570">
        <v>0</v>
      </c>
      <c r="X26" s="1591">
        <v>-5.6294999999999998E-2</v>
      </c>
      <c r="Y26" s="1565">
        <v>0</v>
      </c>
      <c r="Z26" s="1574">
        <v>-5.6294999999999998E-2</v>
      </c>
    </row>
    <row r="27" spans="1:26" s="1167" customFormat="1" ht="22.5" customHeight="1">
      <c r="A27" s="1166" t="s">
        <v>762</v>
      </c>
      <c r="B27" s="1547">
        <v>7.8790000000000006E-3</v>
      </c>
      <c r="C27" s="1547">
        <v>11262.41886564</v>
      </c>
      <c r="D27" s="1547">
        <v>15.95703161</v>
      </c>
      <c r="E27" s="1547">
        <v>69.985283040000013</v>
      </c>
      <c r="F27" s="1570">
        <v>379.0088402895301</v>
      </c>
      <c r="G27" s="1570">
        <v>0</v>
      </c>
      <c r="H27" s="1570">
        <v>0.24706221</v>
      </c>
      <c r="I27" s="1570">
        <v>0</v>
      </c>
      <c r="J27" s="1589">
        <v>-1096.9669342725001</v>
      </c>
      <c r="K27" s="1570">
        <v>0.50553053000000003</v>
      </c>
      <c r="L27" s="1570">
        <v>44.158756609999998</v>
      </c>
      <c r="M27" s="1570">
        <v>400.38339908000074</v>
      </c>
      <c r="N27" s="1589">
        <v>-20.53266447</v>
      </c>
      <c r="O27" s="1570">
        <v>0</v>
      </c>
      <c r="P27" s="1589">
        <v>-356.35984029000002</v>
      </c>
      <c r="Q27" s="1589">
        <v>-3.48181305</v>
      </c>
      <c r="R27" s="1570"/>
      <c r="S27" s="1601">
        <v>-25.336647919999997</v>
      </c>
      <c r="T27" s="1570">
        <v>12.090427929999999</v>
      </c>
      <c r="U27" s="1589">
        <v>-2075.5935799100002</v>
      </c>
      <c r="V27" s="1589">
        <v>-54.42860168</v>
      </c>
      <c r="W27" s="1570">
        <v>0</v>
      </c>
      <c r="X27" s="1574">
        <v>8552.0629943470303</v>
      </c>
      <c r="Y27" s="1586">
        <v>-3.4264299999999998E-3</v>
      </c>
      <c r="Z27" s="1574">
        <v>8552.059567917031</v>
      </c>
    </row>
    <row r="28" spans="1:26" s="1167" customFormat="1" ht="18.75">
      <c r="A28" s="1166" t="s">
        <v>756</v>
      </c>
      <c r="B28" s="1547">
        <v>0</v>
      </c>
      <c r="C28" s="1547">
        <v>0</v>
      </c>
      <c r="D28" s="1547">
        <v>0</v>
      </c>
      <c r="E28" s="1547">
        <v>0</v>
      </c>
      <c r="F28" s="1570">
        <v>0</v>
      </c>
      <c r="G28" s="1570">
        <v>0</v>
      </c>
      <c r="H28" s="1570">
        <v>0</v>
      </c>
      <c r="I28" s="1570">
        <v>0</v>
      </c>
      <c r="J28" s="1570">
        <v>0</v>
      </c>
      <c r="K28" s="1570">
        <v>0</v>
      </c>
      <c r="L28" s="1570">
        <v>0</v>
      </c>
      <c r="M28" s="1570">
        <v>0</v>
      </c>
      <c r="N28" s="1570">
        <v>0</v>
      </c>
      <c r="O28" s="1570">
        <v>0</v>
      </c>
      <c r="P28" s="1570">
        <v>0</v>
      </c>
      <c r="Q28" s="1589">
        <v>0</v>
      </c>
      <c r="R28" s="1570"/>
      <c r="S28" s="1575">
        <v>0</v>
      </c>
      <c r="T28" s="1570">
        <v>0</v>
      </c>
      <c r="U28" s="1570">
        <v>0</v>
      </c>
      <c r="V28" s="1570">
        <v>0</v>
      </c>
      <c r="W28" s="1570">
        <v>0</v>
      </c>
      <c r="X28" s="1574">
        <v>0</v>
      </c>
      <c r="Y28" s="1565">
        <v>0</v>
      </c>
      <c r="Z28" s="1574">
        <v>0</v>
      </c>
    </row>
    <row r="29" spans="1:26" s="1167" customFormat="1" ht="18.75">
      <c r="A29" s="1166" t="s">
        <v>763</v>
      </c>
      <c r="B29" s="1547">
        <v>0</v>
      </c>
      <c r="C29" s="1547">
        <v>0</v>
      </c>
      <c r="D29" s="1547">
        <v>0.23490137</v>
      </c>
      <c r="E29" s="1547">
        <v>0</v>
      </c>
      <c r="F29" s="1570">
        <v>0</v>
      </c>
      <c r="G29" s="1570">
        <v>0</v>
      </c>
      <c r="H29" s="1570">
        <v>0</v>
      </c>
      <c r="I29" s="1570">
        <v>0</v>
      </c>
      <c r="J29" s="1570">
        <v>0</v>
      </c>
      <c r="K29" s="1570">
        <v>0</v>
      </c>
      <c r="L29" s="1570">
        <v>0</v>
      </c>
      <c r="M29" s="1570">
        <v>0</v>
      </c>
      <c r="N29" s="1570">
        <v>1.3583016299999999</v>
      </c>
      <c r="O29" s="1570">
        <v>0</v>
      </c>
      <c r="P29" s="1570">
        <v>0</v>
      </c>
      <c r="Q29" s="1570">
        <v>0</v>
      </c>
      <c r="R29" s="1570"/>
      <c r="S29" s="1575">
        <v>0</v>
      </c>
      <c r="T29" s="1570">
        <v>0</v>
      </c>
      <c r="U29" s="1570">
        <v>0</v>
      </c>
      <c r="V29" s="1570">
        <v>0</v>
      </c>
      <c r="W29" s="1570">
        <v>0</v>
      </c>
      <c r="X29" s="1574">
        <v>1.5932029999999999</v>
      </c>
      <c r="Y29" s="1565">
        <v>0</v>
      </c>
      <c r="Z29" s="1574">
        <v>1.5932029999999999</v>
      </c>
    </row>
    <row r="30" spans="1:26" s="1167" customFormat="1" ht="18.75">
      <c r="A30" s="1166" t="s">
        <v>764</v>
      </c>
      <c r="B30" s="1556">
        <v>-9.9917169399999999</v>
      </c>
      <c r="C30" s="1547">
        <v>10.50943923</v>
      </c>
      <c r="D30" s="1556">
        <v>-8.5658740000000011E-2</v>
      </c>
      <c r="E30" s="1547">
        <v>76.14532176999991</v>
      </c>
      <c r="F30" s="1570">
        <v>0</v>
      </c>
      <c r="G30" s="1570">
        <v>0</v>
      </c>
      <c r="H30" s="1570">
        <v>0</v>
      </c>
      <c r="I30" s="1570">
        <v>1158.7304858800001</v>
      </c>
      <c r="J30" s="1589">
        <v>-1.1767379899999999</v>
      </c>
      <c r="K30" s="1570">
        <v>2.9211204900000003</v>
      </c>
      <c r="L30" s="1589">
        <v>-0.81452066000000001</v>
      </c>
      <c r="M30" s="1570">
        <v>0</v>
      </c>
      <c r="N30" s="1570">
        <v>0</v>
      </c>
      <c r="O30" s="1570">
        <v>0</v>
      </c>
      <c r="P30" s="1589">
        <v>-12.395838960000001</v>
      </c>
      <c r="Q30" s="1570">
        <v>0</v>
      </c>
      <c r="R30" s="1570"/>
      <c r="S30" s="1575">
        <v>0</v>
      </c>
      <c r="T30" s="1570">
        <v>83.208078749999999</v>
      </c>
      <c r="U30" s="1570">
        <v>1423.40798739</v>
      </c>
      <c r="V30" s="1570">
        <v>0</v>
      </c>
      <c r="W30" s="1589">
        <v>-0.38523335999999997</v>
      </c>
      <c r="X30" s="1574">
        <v>2730.0727268600003</v>
      </c>
      <c r="Y30" s="1565">
        <v>0.17212684</v>
      </c>
      <c r="Z30" s="1574">
        <v>2730.2448537000005</v>
      </c>
    </row>
    <row r="31" spans="1:26" s="1167" customFormat="1" ht="18.75">
      <c r="A31" s="1166" t="s">
        <v>759</v>
      </c>
      <c r="B31" s="1547">
        <v>0</v>
      </c>
      <c r="C31" s="1556">
        <v>-12167.584490540001</v>
      </c>
      <c r="D31" s="1547">
        <v>0</v>
      </c>
      <c r="E31" s="1547">
        <v>0</v>
      </c>
      <c r="F31" s="1570">
        <v>0</v>
      </c>
      <c r="G31" s="1570">
        <v>0</v>
      </c>
      <c r="H31" s="1570">
        <v>0</v>
      </c>
      <c r="I31" s="1589">
        <v>-557.00823609000008</v>
      </c>
      <c r="J31" s="1570">
        <v>0</v>
      </c>
      <c r="K31" s="1570">
        <v>668.95612554999991</v>
      </c>
      <c r="L31" s="1570">
        <v>0</v>
      </c>
      <c r="M31" s="1570">
        <v>35.202548460000003</v>
      </c>
      <c r="N31" s="1570">
        <v>0</v>
      </c>
      <c r="O31" s="1570">
        <v>0</v>
      </c>
      <c r="P31" s="1570">
        <v>0</v>
      </c>
      <c r="Q31" s="1570">
        <v>0</v>
      </c>
      <c r="R31" s="1570"/>
      <c r="S31" s="1575">
        <v>0</v>
      </c>
      <c r="T31" s="1570">
        <v>-23.526020089999989</v>
      </c>
      <c r="U31" s="1570">
        <v>0</v>
      </c>
      <c r="V31" s="1570">
        <v>0</v>
      </c>
      <c r="W31" s="1570">
        <v>0</v>
      </c>
      <c r="X31" s="1591">
        <v>-12043.960072710001</v>
      </c>
      <c r="Y31" s="1565">
        <v>0</v>
      </c>
      <c r="Z31" s="1591">
        <v>-12043.960072710001</v>
      </c>
    </row>
    <row r="32" spans="1:26" s="1167" customFormat="1" ht="18.75">
      <c r="A32" s="1166" t="s">
        <v>765</v>
      </c>
      <c r="B32" s="1547">
        <v>0</v>
      </c>
      <c r="C32" s="1547"/>
      <c r="D32" s="1547"/>
      <c r="E32" s="1547"/>
      <c r="F32" s="1570"/>
      <c r="G32" s="1570"/>
      <c r="H32" s="1570"/>
      <c r="I32" s="1570"/>
      <c r="J32" s="1570"/>
      <c r="K32" s="1570"/>
      <c r="L32" s="1570">
        <v>0</v>
      </c>
      <c r="M32" s="1570"/>
      <c r="N32" s="1570"/>
      <c r="O32" s="1570">
        <v>0</v>
      </c>
      <c r="P32" s="1570">
        <v>0</v>
      </c>
      <c r="Q32" s="1570">
        <v>0</v>
      </c>
      <c r="R32" s="1570"/>
      <c r="S32" s="1575">
        <v>0</v>
      </c>
      <c r="T32" s="1570">
        <v>0</v>
      </c>
      <c r="U32" s="1570">
        <v>0</v>
      </c>
      <c r="V32" s="1570">
        <v>0</v>
      </c>
      <c r="W32" s="1570">
        <v>0</v>
      </c>
      <c r="X32" s="1574">
        <v>0</v>
      </c>
      <c r="Y32" s="1565">
        <v>0</v>
      </c>
      <c r="Z32" s="1574">
        <v>0</v>
      </c>
    </row>
    <row r="33" spans="1:26" s="1167" customFormat="1" ht="31.5">
      <c r="A33" s="1172" t="s">
        <v>766</v>
      </c>
      <c r="B33" s="1547">
        <v>12.24522481</v>
      </c>
      <c r="C33" s="1547">
        <v>259.44993739</v>
      </c>
      <c r="D33" s="1547">
        <v>2.2296326299999998</v>
      </c>
      <c r="E33" s="1547">
        <v>56.961470939999998</v>
      </c>
      <c r="F33" s="1570">
        <v>61.323837229999995</v>
      </c>
      <c r="G33" s="1570">
        <v>0.22291415000000001</v>
      </c>
      <c r="H33" s="1570">
        <v>8.8151100399999986</v>
      </c>
      <c r="I33" s="1570">
        <v>136.2381508</v>
      </c>
      <c r="J33" s="1570">
        <v>16.691589459999999</v>
      </c>
      <c r="K33" s="1570">
        <v>90.887896049999995</v>
      </c>
      <c r="L33" s="1570">
        <v>0.58015128000000005</v>
      </c>
      <c r="M33" s="1570">
        <v>123.88463582999999</v>
      </c>
      <c r="N33" s="1570">
        <v>24.789491219999999</v>
      </c>
      <c r="O33" s="1570">
        <v>5.46023879</v>
      </c>
      <c r="P33" s="1570">
        <v>45.416525360000001</v>
      </c>
      <c r="Q33" s="1570">
        <v>0.74012747000000001</v>
      </c>
      <c r="R33" s="1570"/>
      <c r="S33" s="1575">
        <v>0.82360506999999994</v>
      </c>
      <c r="T33" s="1570">
        <v>18.318749109999999</v>
      </c>
      <c r="U33" s="1570">
        <v>149.19325541000001</v>
      </c>
      <c r="V33" s="1570">
        <v>16.98469678</v>
      </c>
      <c r="W33" s="1570">
        <v>9.5595749399999992</v>
      </c>
      <c r="X33" s="1574">
        <v>1040.8168147599997</v>
      </c>
      <c r="Y33" s="1565">
        <v>6.4326888499999999</v>
      </c>
      <c r="Z33" s="1574">
        <v>1047.2495036099997</v>
      </c>
    </row>
    <row r="34" spans="1:26" s="1167" customFormat="1" ht="18.75">
      <c r="A34" s="1166" t="s">
        <v>767</v>
      </c>
      <c r="B34" s="1547">
        <v>6.5330746600000005</v>
      </c>
      <c r="C34" s="1547">
        <v>158.12375438000001</v>
      </c>
      <c r="D34" s="1547">
        <v>1.21213912</v>
      </c>
      <c r="E34" s="1547">
        <v>32.068438010000001</v>
      </c>
      <c r="F34" s="1570">
        <v>35.75957236</v>
      </c>
      <c r="G34" s="1570">
        <v>5.103444E-2</v>
      </c>
      <c r="H34" s="1570">
        <v>4.8394295199999995</v>
      </c>
      <c r="I34" s="1570">
        <v>81.077198359999997</v>
      </c>
      <c r="J34" s="1570">
        <v>10.274119949999999</v>
      </c>
      <c r="K34" s="1570">
        <v>50.020949259999995</v>
      </c>
      <c r="L34" s="1570">
        <v>0.31302082000000003</v>
      </c>
      <c r="M34" s="1570">
        <v>72.921505670000002</v>
      </c>
      <c r="N34" s="1570">
        <v>14.45938039</v>
      </c>
      <c r="O34" s="1570">
        <v>3.3222511800000003</v>
      </c>
      <c r="P34" s="1570">
        <v>26.806391600000001</v>
      </c>
      <c r="Q34" s="1576">
        <v>0.48713890999999998</v>
      </c>
      <c r="R34" s="1570"/>
      <c r="S34" s="1575">
        <v>0.46156971000000002</v>
      </c>
      <c r="T34" s="1570">
        <v>10.89094875</v>
      </c>
      <c r="U34" s="1570">
        <v>90.564107870000001</v>
      </c>
      <c r="V34" s="1570">
        <v>9.2779794199999994</v>
      </c>
      <c r="W34" s="1570">
        <v>4.9882069800000002</v>
      </c>
      <c r="X34" s="1574">
        <v>614.45221135999998</v>
      </c>
      <c r="Y34" s="1565">
        <v>0</v>
      </c>
      <c r="Z34" s="1574">
        <v>614.45221135999998</v>
      </c>
    </row>
    <row r="35" spans="1:26" s="1167" customFormat="1" ht="31.5">
      <c r="A35" s="1173" t="s">
        <v>770</v>
      </c>
      <c r="B35" s="1552">
        <v>7.9629381648729982</v>
      </c>
      <c r="C35" s="1552">
        <v>24480.145319621228</v>
      </c>
      <c r="D35" s="1605">
        <v>-57.46993651999999</v>
      </c>
      <c r="E35" s="1552">
        <v>4822.6683478500399</v>
      </c>
      <c r="F35" s="1579">
        <v>3760.2685646941113</v>
      </c>
      <c r="G35" s="1579">
        <v>57.917969120000002</v>
      </c>
      <c r="H35" s="1579">
        <v>1025.5196235800045</v>
      </c>
      <c r="I35" s="1579">
        <v>1230.5038396701596</v>
      </c>
      <c r="J35" s="1607">
        <v>-33.898765237510091</v>
      </c>
      <c r="K35" s="1579">
        <v>1002.3655590799601</v>
      </c>
      <c r="L35" s="1579">
        <v>419.54816285999971</v>
      </c>
      <c r="M35" s="1579">
        <v>9941.0934312817681</v>
      </c>
      <c r="N35" s="1579">
        <v>1195.8912554027631</v>
      </c>
      <c r="O35" s="1579">
        <v>1303.2791477122885</v>
      </c>
      <c r="P35" s="1579">
        <v>74.57730027600185</v>
      </c>
      <c r="Q35" s="1579">
        <v>69.958689580000069</v>
      </c>
      <c r="R35" s="1580">
        <v>0</v>
      </c>
      <c r="S35" s="1579">
        <v>106.10370517000027</v>
      </c>
      <c r="T35" s="1579">
        <v>712.32046760000503</v>
      </c>
      <c r="U35" s="1579">
        <v>11218.192425539723</v>
      </c>
      <c r="V35" s="1579">
        <v>216.69285440657811</v>
      </c>
      <c r="W35" s="1579">
        <v>52.011104900001236</v>
      </c>
      <c r="X35" s="1574">
        <v>61605.652004752003</v>
      </c>
      <c r="Y35" s="1579">
        <v>112.95400102612</v>
      </c>
      <c r="Z35" s="1574">
        <v>61718.606005778121</v>
      </c>
    </row>
    <row r="36" spans="1:26" s="1167" customFormat="1" ht="18.75">
      <c r="A36" s="1169" t="s">
        <v>768</v>
      </c>
      <c r="B36" s="1551">
        <v>20.594588659999999</v>
      </c>
      <c r="C36" s="1551">
        <v>5008.0137341837499</v>
      </c>
      <c r="D36" s="1606">
        <v>-10.113557910000001</v>
      </c>
      <c r="E36" s="1551">
        <v>960.49346129999992</v>
      </c>
      <c r="F36" s="1578">
        <v>567.70050824999998</v>
      </c>
      <c r="G36" s="1578">
        <v>20.627599920000002</v>
      </c>
      <c r="H36" s="1578">
        <v>195.45148512</v>
      </c>
      <c r="I36" s="1578">
        <v>354.54381209000201</v>
      </c>
      <c r="J36" s="1608">
        <v>-221.66730475999998</v>
      </c>
      <c r="K36" s="1578">
        <v>174.44519159999999</v>
      </c>
      <c r="L36" s="1578">
        <v>8.8317513200000004</v>
      </c>
      <c r="M36" s="1578">
        <v>1839.319523474682</v>
      </c>
      <c r="N36" s="1578">
        <v>250.77772277</v>
      </c>
      <c r="O36" s="1578">
        <v>14.064430880000002</v>
      </c>
      <c r="P36" s="1578"/>
      <c r="Q36" s="1578">
        <v>1.58261107</v>
      </c>
      <c r="R36" s="1570"/>
      <c r="S36" s="1609">
        <v>-4.41484817</v>
      </c>
      <c r="T36" s="1578">
        <v>107.65848619999998</v>
      </c>
      <c r="U36" s="1578">
        <v>2408.0553934299996</v>
      </c>
      <c r="V36" s="1578">
        <v>43.173823649999996</v>
      </c>
      <c r="W36" s="1578">
        <v>0.98989762000000003</v>
      </c>
      <c r="X36" s="1574">
        <v>11740.128310698434</v>
      </c>
      <c r="Y36" s="1578">
        <v>14.503881060000001</v>
      </c>
      <c r="Z36" s="1574">
        <v>11754.632191758434</v>
      </c>
    </row>
    <row r="37" spans="1:26" s="1167" customFormat="1" ht="18.75">
      <c r="A37" s="1168" t="s">
        <v>769</v>
      </c>
      <c r="B37" s="1555">
        <v>-12.631650495127001</v>
      </c>
      <c r="C37" s="1548">
        <v>19472.131585437477</v>
      </c>
      <c r="D37" s="1555">
        <v>-47.356378609999993</v>
      </c>
      <c r="E37" s="1548">
        <v>3862.1748865500399</v>
      </c>
      <c r="F37" s="1572">
        <v>3192.5680564441113</v>
      </c>
      <c r="G37" s="1572">
        <v>37.290369200000001</v>
      </c>
      <c r="H37" s="1572">
        <v>830.06813846000443</v>
      </c>
      <c r="I37" s="1572">
        <v>875.96002758015754</v>
      </c>
      <c r="J37" s="1572">
        <v>187.7685395224899</v>
      </c>
      <c r="K37" s="1572">
        <v>827.92036747996008</v>
      </c>
      <c r="L37" s="1572">
        <v>410.71641153999968</v>
      </c>
      <c r="M37" s="1572">
        <v>8101.7739078070863</v>
      </c>
      <c r="N37" s="1572">
        <v>945.11353263276317</v>
      </c>
      <c r="O37" s="1572">
        <v>1289.2147168322886</v>
      </c>
      <c r="P37" s="1572">
        <v>74.57730027600185</v>
      </c>
      <c r="Q37" s="1581">
        <v>68.37607851000007</v>
      </c>
      <c r="R37" s="1573">
        <v>0</v>
      </c>
      <c r="S37" s="1572">
        <v>110.51855334000027</v>
      </c>
      <c r="T37" s="1572">
        <v>604.66198140000506</v>
      </c>
      <c r="U37" s="1572">
        <v>8810.1370321097238</v>
      </c>
      <c r="V37" s="1572">
        <v>173.5190307565781</v>
      </c>
      <c r="W37" s="1572">
        <v>51.021207280001235</v>
      </c>
      <c r="X37" s="1560">
        <v>49865.523694053576</v>
      </c>
      <c r="Y37" s="1572">
        <v>98.450119966119999</v>
      </c>
      <c r="Z37" s="1574">
        <v>49963.973814019693</v>
      </c>
    </row>
    <row r="38" spans="1:26" s="1167" customFormat="1" ht="17.25">
      <c r="A38" s="1166" t="s">
        <v>422</v>
      </c>
      <c r="B38" s="1475"/>
      <c r="C38" s="1475"/>
      <c r="D38" s="1475"/>
      <c r="E38" s="1475"/>
      <c r="F38" s="1565"/>
      <c r="G38" s="1565"/>
      <c r="H38" s="1565"/>
      <c r="I38" s="1565">
        <v>0</v>
      </c>
      <c r="J38" s="1565"/>
      <c r="K38" s="1565"/>
      <c r="L38" s="1565"/>
      <c r="M38" s="1565"/>
      <c r="N38" s="1565"/>
      <c r="O38" s="1565"/>
      <c r="P38" s="1582"/>
      <c r="Q38" s="1581"/>
      <c r="R38" s="1583"/>
      <c r="S38" s="1581"/>
      <c r="T38" s="1565"/>
      <c r="U38" s="1565"/>
      <c r="V38" s="1565"/>
      <c r="W38" s="1582"/>
      <c r="X38" s="1560"/>
      <c r="Y38" s="1571"/>
      <c r="Z38" s="1574"/>
    </row>
    <row r="39" spans="1:26" s="1167" customFormat="1" ht="28.5" customHeight="1">
      <c r="A39" s="1166" t="s">
        <v>771</v>
      </c>
      <c r="B39" s="1547">
        <v>0</v>
      </c>
      <c r="C39" s="1547">
        <v>0</v>
      </c>
      <c r="D39" s="1547">
        <v>0</v>
      </c>
      <c r="E39" s="1547">
        <v>0</v>
      </c>
      <c r="F39" s="1547">
        <v>0</v>
      </c>
      <c r="G39" s="1547">
        <v>0</v>
      </c>
      <c r="H39" s="1547">
        <v>0</v>
      </c>
      <c r="I39" s="1547">
        <v>0</v>
      </c>
      <c r="J39" s="1547">
        <v>0</v>
      </c>
      <c r="K39" s="1547">
        <v>0</v>
      </c>
      <c r="L39" s="1547">
        <v>0</v>
      </c>
      <c r="M39" s="1547">
        <v>0</v>
      </c>
      <c r="N39" s="1547">
        <v>0</v>
      </c>
      <c r="O39" s="1547">
        <v>0</v>
      </c>
      <c r="P39" s="1547">
        <v>0</v>
      </c>
      <c r="Q39" s="1547">
        <v>0</v>
      </c>
      <c r="R39" s="1547">
        <v>0</v>
      </c>
      <c r="S39" s="1547">
        <v>0</v>
      </c>
      <c r="T39" s="1547">
        <v>0</v>
      </c>
      <c r="U39" s="1547">
        <v>0</v>
      </c>
      <c r="V39" s="1547">
        <v>0</v>
      </c>
      <c r="W39" s="1547">
        <v>0</v>
      </c>
      <c r="X39" s="1564">
        <v>0</v>
      </c>
      <c r="Y39" s="1575">
        <v>0</v>
      </c>
      <c r="Z39" s="1574">
        <v>0</v>
      </c>
    </row>
    <row r="40" spans="1:26" s="1167" customFormat="1" ht="37.5" customHeight="1">
      <c r="A40" s="1174" t="s">
        <v>772</v>
      </c>
      <c r="B40" s="1554">
        <v>-1326.18344925015</v>
      </c>
      <c r="C40" s="1556">
        <v>-60461.033189961599</v>
      </c>
      <c r="D40" s="1556">
        <v>0</v>
      </c>
      <c r="E40" s="1554">
        <v>-9559.9066094624995</v>
      </c>
      <c r="F40" s="1586">
        <v>-3043.9541685257873</v>
      </c>
      <c r="G40" s="1589">
        <v>0</v>
      </c>
      <c r="H40" s="1586">
        <v>-1162.0452840299999</v>
      </c>
      <c r="I40" s="1586">
        <v>-28483.746898130001</v>
      </c>
      <c r="J40" s="1586">
        <v>0</v>
      </c>
      <c r="K40" s="1586">
        <v>-21414.646961930001</v>
      </c>
      <c r="L40" s="1586">
        <v>-186.72869900999999</v>
      </c>
      <c r="M40" s="1565">
        <v>498.87589939677002</v>
      </c>
      <c r="N40" s="1586">
        <v>-1149.0565128399999</v>
      </c>
      <c r="O40" s="1586">
        <v>-208.53779524999999</v>
      </c>
      <c r="P40" s="1587">
        <v>-9101.2020915599987</v>
      </c>
      <c r="Q40" s="1589">
        <v>0</v>
      </c>
      <c r="R40" s="1610"/>
      <c r="S40" s="1586">
        <v>-11.33952019</v>
      </c>
      <c r="T40" s="1586">
        <v>-1136.6871245428606</v>
      </c>
      <c r="U40" s="1565">
        <v>1449.4731375299996</v>
      </c>
      <c r="V40" s="1586">
        <v>-4528.8650514800001</v>
      </c>
      <c r="W40" s="1587">
        <v>-1295.2899870199999</v>
      </c>
      <c r="X40" s="1590">
        <v>-141120.87430625613</v>
      </c>
      <c r="Y40" s="1575">
        <v>0</v>
      </c>
      <c r="Z40" s="1591">
        <v>-141120.87430625613</v>
      </c>
    </row>
    <row r="41" spans="1:26" s="1167" customFormat="1" ht="28.5" customHeight="1">
      <c r="A41" s="1172" t="s">
        <v>773</v>
      </c>
      <c r="B41" s="1475">
        <v>0</v>
      </c>
      <c r="C41" s="1554">
        <v>-280.41226607999999</v>
      </c>
      <c r="D41" s="1547">
        <v>0</v>
      </c>
      <c r="E41" s="1554">
        <v>-640.84257609889107</v>
      </c>
      <c r="F41" s="1586">
        <v>-136.34237456999995</v>
      </c>
      <c r="G41" s="1570">
        <v>0</v>
      </c>
      <c r="H41" s="1570">
        <v>0</v>
      </c>
      <c r="I41" s="1586">
        <v>-1061.49703375997</v>
      </c>
      <c r="J41" s="1570">
        <v>0</v>
      </c>
      <c r="K41" s="1586">
        <v>-1484.89084774</v>
      </c>
      <c r="L41" s="1570">
        <v>0</v>
      </c>
      <c r="M41" s="1586">
        <v>-732.39257749000001</v>
      </c>
      <c r="N41" s="1586">
        <v>-1494.21900931</v>
      </c>
      <c r="O41" s="1570">
        <v>0</v>
      </c>
      <c r="P41" s="1611">
        <v>-209.00877586999999</v>
      </c>
      <c r="Q41" s="1570">
        <v>0</v>
      </c>
      <c r="R41" s="1585"/>
      <c r="S41" s="1570">
        <v>0</v>
      </c>
      <c r="T41" s="1565">
        <v>39.544309739999996</v>
      </c>
      <c r="U41" s="1586">
        <v>-555.6322315600006</v>
      </c>
      <c r="V41" s="1586">
        <v>-1645.1786928000001</v>
      </c>
      <c r="W41" s="1584">
        <v>0</v>
      </c>
      <c r="X41" s="1590">
        <v>-8200.8720755388622</v>
      </c>
      <c r="Y41" s="1575">
        <v>0</v>
      </c>
      <c r="Z41" s="1591">
        <v>-8200.8720755388622</v>
      </c>
    </row>
    <row r="42" spans="1:26" s="1167" customFormat="1" ht="30" customHeight="1">
      <c r="A42" s="1172" t="s">
        <v>774</v>
      </c>
      <c r="B42" s="1547">
        <v>0</v>
      </c>
      <c r="C42" s="1547">
        <v>0</v>
      </c>
      <c r="D42" s="1547">
        <v>0</v>
      </c>
      <c r="E42" s="1547">
        <v>0</v>
      </c>
      <c r="F42" s="1570">
        <v>0</v>
      </c>
      <c r="G42" s="1570">
        <v>0</v>
      </c>
      <c r="H42" s="1570">
        <v>0</v>
      </c>
      <c r="I42" s="1570">
        <v>0</v>
      </c>
      <c r="J42" s="1570">
        <v>0</v>
      </c>
      <c r="K42" s="1570">
        <v>0</v>
      </c>
      <c r="L42" s="1570">
        <v>0</v>
      </c>
      <c r="M42" s="1584">
        <v>0</v>
      </c>
      <c r="N42" s="1584">
        <v>0</v>
      </c>
      <c r="O42" s="1570">
        <v>0</v>
      </c>
      <c r="P42" s="1584">
        <v>0</v>
      </c>
      <c r="Q42" s="1570">
        <v>0</v>
      </c>
      <c r="R42" s="1585"/>
      <c r="S42" s="1570">
        <v>0</v>
      </c>
      <c r="T42" s="1584">
        <v>0</v>
      </c>
      <c r="U42" s="1584">
        <v>0</v>
      </c>
      <c r="V42" s="1584">
        <v>0</v>
      </c>
      <c r="W42" s="1584">
        <v>0</v>
      </c>
      <c r="X42" s="1564">
        <v>0</v>
      </c>
      <c r="Y42" s="1575">
        <v>0</v>
      </c>
      <c r="Z42" s="1574">
        <v>0</v>
      </c>
    </row>
    <row r="43" spans="1:26" s="1167" customFormat="1" ht="30" customHeight="1">
      <c r="A43" s="1172" t="s">
        <v>775</v>
      </c>
      <c r="B43" s="1547">
        <v>0</v>
      </c>
      <c r="C43" s="1475">
        <v>626.58940423000001</v>
      </c>
      <c r="D43" s="1547">
        <v>0</v>
      </c>
      <c r="E43" s="1475">
        <v>267.92966593639102</v>
      </c>
      <c r="F43" s="1570">
        <v>0</v>
      </c>
      <c r="G43" s="1570">
        <v>0</v>
      </c>
      <c r="H43" s="1570">
        <v>0</v>
      </c>
      <c r="I43" s="1570">
        <v>0</v>
      </c>
      <c r="J43" s="1570">
        <v>0</v>
      </c>
      <c r="K43" s="1565">
        <v>67.793743790000008</v>
      </c>
      <c r="L43" s="1570">
        <v>0</v>
      </c>
      <c r="M43" s="1584">
        <v>0</v>
      </c>
      <c r="N43" s="1584">
        <v>0</v>
      </c>
      <c r="O43" s="1570">
        <v>0</v>
      </c>
      <c r="P43" s="1584">
        <v>0</v>
      </c>
      <c r="Q43" s="1570">
        <v>0</v>
      </c>
      <c r="R43" s="1585"/>
      <c r="S43" s="1570">
        <v>0</v>
      </c>
      <c r="T43" s="1565">
        <v>4.6927972499999999</v>
      </c>
      <c r="U43" s="1584">
        <v>0</v>
      </c>
      <c r="V43" s="1565">
        <v>-22.698052799999999</v>
      </c>
      <c r="W43" s="1584">
        <v>0</v>
      </c>
      <c r="X43" s="1564">
        <v>944.30755840639097</v>
      </c>
      <c r="Y43" s="1575">
        <v>0</v>
      </c>
      <c r="Z43" s="1574">
        <v>944.30755840639097</v>
      </c>
    </row>
    <row r="44" spans="1:26" s="1167" customFormat="1" ht="30" customHeight="1">
      <c r="A44" s="1174" t="s">
        <v>776</v>
      </c>
      <c r="B44" s="1547">
        <v>0</v>
      </c>
      <c r="C44" s="1547">
        <v>0</v>
      </c>
      <c r="D44" s="1547">
        <v>0</v>
      </c>
      <c r="E44" s="1547">
        <v>0</v>
      </c>
      <c r="F44" s="1570">
        <v>0</v>
      </c>
      <c r="G44" s="1570">
        <v>0</v>
      </c>
      <c r="H44" s="1570">
        <v>0</v>
      </c>
      <c r="I44" s="1570">
        <v>0</v>
      </c>
      <c r="J44" s="1570">
        <v>0</v>
      </c>
      <c r="K44" s="1570">
        <v>0</v>
      </c>
      <c r="L44" s="1570">
        <v>0</v>
      </c>
      <c r="M44" s="1584">
        <v>0</v>
      </c>
      <c r="N44" s="1584">
        <v>0</v>
      </c>
      <c r="O44" s="1570">
        <v>0</v>
      </c>
      <c r="P44" s="1584">
        <v>0</v>
      </c>
      <c r="Q44" s="1570">
        <v>0</v>
      </c>
      <c r="R44" s="1585"/>
      <c r="S44" s="1570">
        <v>0</v>
      </c>
      <c r="T44" s="1584">
        <v>0</v>
      </c>
      <c r="U44" s="1584">
        <v>0</v>
      </c>
      <c r="V44" s="1584">
        <v>0</v>
      </c>
      <c r="W44" s="1584">
        <v>0</v>
      </c>
      <c r="X44" s="1564">
        <v>0</v>
      </c>
      <c r="Y44" s="1575">
        <v>0</v>
      </c>
      <c r="Z44" s="1574">
        <v>0</v>
      </c>
    </row>
    <row r="45" spans="1:26" s="1167" customFormat="1" ht="30" customHeight="1">
      <c r="A45" s="1174" t="s">
        <v>777</v>
      </c>
      <c r="B45" s="1547">
        <v>0</v>
      </c>
      <c r="C45" s="1547">
        <v>0</v>
      </c>
      <c r="D45" s="1547">
        <v>0</v>
      </c>
      <c r="E45" s="1547">
        <v>0</v>
      </c>
      <c r="F45" s="1570">
        <v>0</v>
      </c>
      <c r="G45" s="1570">
        <v>0</v>
      </c>
      <c r="H45" s="1570">
        <v>0</v>
      </c>
      <c r="I45" s="1570">
        <v>0</v>
      </c>
      <c r="J45" s="1570">
        <v>0</v>
      </c>
      <c r="K45" s="1570">
        <v>0</v>
      </c>
      <c r="L45" s="1570">
        <v>0</v>
      </c>
      <c r="M45" s="1584">
        <v>0</v>
      </c>
      <c r="N45" s="1584">
        <v>0</v>
      </c>
      <c r="O45" s="1570">
        <v>0</v>
      </c>
      <c r="P45" s="1584">
        <v>0</v>
      </c>
      <c r="Q45" s="1570">
        <v>0</v>
      </c>
      <c r="R45" s="1585"/>
      <c r="S45" s="1570">
        <v>0</v>
      </c>
      <c r="T45" s="1584">
        <v>0</v>
      </c>
      <c r="U45" s="1584">
        <v>0</v>
      </c>
      <c r="V45" s="1584">
        <v>0</v>
      </c>
      <c r="W45" s="1584">
        <v>0</v>
      </c>
      <c r="X45" s="1564">
        <v>0</v>
      </c>
      <c r="Y45" s="1575">
        <v>0</v>
      </c>
      <c r="Z45" s="1574">
        <v>0</v>
      </c>
    </row>
    <row r="46" spans="1:26" s="1167" customFormat="1" ht="30" customHeight="1">
      <c r="A46" s="1174" t="s">
        <v>778</v>
      </c>
      <c r="B46" s="1547">
        <v>0</v>
      </c>
      <c r="C46" s="1475">
        <v>52.640967500000002</v>
      </c>
      <c r="D46" s="1547">
        <v>0</v>
      </c>
      <c r="E46" s="1547">
        <v>0</v>
      </c>
      <c r="F46" s="1570">
        <v>0</v>
      </c>
      <c r="G46" s="1570">
        <v>0</v>
      </c>
      <c r="H46" s="1570">
        <v>0</v>
      </c>
      <c r="I46" s="1570">
        <v>0</v>
      </c>
      <c r="J46" s="1570">
        <v>0</v>
      </c>
      <c r="K46" s="1570">
        <v>0</v>
      </c>
      <c r="L46" s="1570">
        <v>0</v>
      </c>
      <c r="M46" s="1584">
        <v>0</v>
      </c>
      <c r="N46" s="1565">
        <v>195.72652440000002</v>
      </c>
      <c r="O46" s="1584">
        <v>0</v>
      </c>
      <c r="P46" s="1584">
        <v>0</v>
      </c>
      <c r="Q46" s="1570">
        <v>0</v>
      </c>
      <c r="R46" s="1585"/>
      <c r="S46" s="1570">
        <v>0</v>
      </c>
      <c r="T46" s="1586">
        <v>-1.5139574600000381</v>
      </c>
      <c r="U46" s="1584">
        <v>0</v>
      </c>
      <c r="V46" s="1584">
        <v>0</v>
      </c>
      <c r="W46" s="1584">
        <v>0</v>
      </c>
      <c r="X46" s="1564">
        <v>246.85353443999998</v>
      </c>
      <c r="Y46" s="1575">
        <v>0</v>
      </c>
      <c r="Z46" s="1574">
        <v>246.85353443999998</v>
      </c>
    </row>
    <row r="47" spans="1:26" s="1167" customFormat="1" ht="30" customHeight="1">
      <c r="A47" s="1174" t="s">
        <v>779</v>
      </c>
      <c r="B47" s="1547">
        <v>0</v>
      </c>
      <c r="C47" s="1475">
        <v>4922.61067791198</v>
      </c>
      <c r="D47" s="1547">
        <v>0</v>
      </c>
      <c r="E47" s="1475">
        <v>579.58925714999998</v>
      </c>
      <c r="F47" s="1565">
        <v>2064.3099570036825</v>
      </c>
      <c r="G47" s="1570">
        <v>0</v>
      </c>
      <c r="H47" s="1565">
        <v>47.215717949999998</v>
      </c>
      <c r="I47" s="1570">
        <v>0</v>
      </c>
      <c r="J47" s="1570">
        <v>0</v>
      </c>
      <c r="K47" s="1586">
        <v>-107.54899215</v>
      </c>
      <c r="L47" s="1570">
        <v>0</v>
      </c>
      <c r="M47" s="1565">
        <v>8044.0650613225516</v>
      </c>
      <c r="N47" s="1565">
        <v>217.93020263999998</v>
      </c>
      <c r="O47" s="1565">
        <v>333.52372382999999</v>
      </c>
      <c r="P47" s="1582">
        <v>554.07064883999999</v>
      </c>
      <c r="Q47" s="1570">
        <v>0</v>
      </c>
      <c r="R47" s="1585"/>
      <c r="S47" s="1586">
        <v>-71.238621449999982</v>
      </c>
      <c r="T47" s="1565">
        <v>3.6393398700000046</v>
      </c>
      <c r="U47" s="1565">
        <v>2182.95685521</v>
      </c>
      <c r="V47" s="1565">
        <v>96.449034709999992</v>
      </c>
      <c r="W47" s="1584">
        <v>0</v>
      </c>
      <c r="X47" s="1564">
        <v>18867.572862838209</v>
      </c>
      <c r="Y47" s="1575">
        <v>37.706724979999997</v>
      </c>
      <c r="Z47" s="1574">
        <v>18905.279587818208</v>
      </c>
    </row>
    <row r="48" spans="1:26" s="1167" customFormat="1" ht="30" customHeight="1">
      <c r="A48" s="1174" t="s">
        <v>780</v>
      </c>
      <c r="B48" s="1547">
        <v>0</v>
      </c>
      <c r="C48" s="1547">
        <v>0</v>
      </c>
      <c r="D48" s="1547">
        <v>0</v>
      </c>
      <c r="E48" s="1547">
        <v>0</v>
      </c>
      <c r="F48" s="1570">
        <v>0</v>
      </c>
      <c r="G48" s="1570">
        <v>0</v>
      </c>
      <c r="H48" s="1570">
        <v>0</v>
      </c>
      <c r="I48" s="1570">
        <v>0</v>
      </c>
      <c r="J48" s="1570">
        <v>0</v>
      </c>
      <c r="K48" s="1570">
        <v>0</v>
      </c>
      <c r="L48" s="1570">
        <v>0</v>
      </c>
      <c r="M48" s="1584">
        <v>0</v>
      </c>
      <c r="N48" s="1584">
        <v>0</v>
      </c>
      <c r="O48" s="1584">
        <v>0</v>
      </c>
      <c r="P48" s="1584">
        <v>0</v>
      </c>
      <c r="Q48" s="1570">
        <v>0</v>
      </c>
      <c r="R48" s="1585"/>
      <c r="S48" s="1570">
        <v>0</v>
      </c>
      <c r="T48" s="1584">
        <v>0</v>
      </c>
      <c r="U48" s="1584">
        <v>0</v>
      </c>
      <c r="V48" s="1584">
        <v>0</v>
      </c>
      <c r="W48" s="1584">
        <v>0</v>
      </c>
      <c r="X48" s="1564">
        <v>0</v>
      </c>
      <c r="Y48" s="1575">
        <v>0</v>
      </c>
      <c r="Z48" s="1574">
        <v>0</v>
      </c>
    </row>
    <row r="49" spans="1:26" s="1167" customFormat="1" ht="30" customHeight="1">
      <c r="A49" s="1174" t="s">
        <v>781</v>
      </c>
      <c r="B49" s="1554">
        <v>-2.2814147999999999</v>
      </c>
      <c r="C49" s="1475">
        <v>153.15763040000002</v>
      </c>
      <c r="D49" s="1556">
        <v>-1.12447556</v>
      </c>
      <c r="E49" s="1475">
        <v>45.675097909999998</v>
      </c>
      <c r="F49" s="1586">
        <v>-10.209898939999999</v>
      </c>
      <c r="G49" s="1570">
        <v>0</v>
      </c>
      <c r="H49" s="1565">
        <v>3.9901230000000001</v>
      </c>
      <c r="I49" s="1565">
        <v>0</v>
      </c>
      <c r="J49" s="1565">
        <v>5.4248824000000004</v>
      </c>
      <c r="K49" s="1565">
        <v>0</v>
      </c>
      <c r="L49" s="1586">
        <v>-1.251225</v>
      </c>
      <c r="M49" s="1565">
        <v>113.82400774</v>
      </c>
      <c r="N49" s="1565">
        <v>0</v>
      </c>
      <c r="O49" s="1565">
        <v>0</v>
      </c>
      <c r="P49" s="1582">
        <v>11.379551880000001</v>
      </c>
      <c r="Q49" s="1565">
        <v>3.2392573199999997</v>
      </c>
      <c r="R49" s="1575"/>
      <c r="S49" s="1571">
        <v>1.4281509999999999</v>
      </c>
      <c r="T49" s="1565">
        <v>3.2600392</v>
      </c>
      <c r="U49" s="1565">
        <v>59.152702019999992</v>
      </c>
      <c r="V49" s="1565">
        <v>8.0074823399999993</v>
      </c>
      <c r="W49" s="1587">
        <v>-3.7682127599999999</v>
      </c>
      <c r="X49" s="1564">
        <v>389.90369815000008</v>
      </c>
      <c r="Y49" s="1571">
        <v>1.1962520000000001</v>
      </c>
      <c r="Z49" s="1574">
        <v>391.0999501500001</v>
      </c>
    </row>
    <row r="50" spans="1:26" s="1167" customFormat="1" ht="50.25" customHeight="1">
      <c r="A50" s="1174" t="s">
        <v>782</v>
      </c>
      <c r="B50" s="1547">
        <v>0</v>
      </c>
      <c r="C50" s="1547">
        <v>0</v>
      </c>
      <c r="D50" s="1547">
        <v>0</v>
      </c>
      <c r="E50" s="1547">
        <v>0</v>
      </c>
      <c r="F50" s="1570">
        <v>0</v>
      </c>
      <c r="G50" s="1570">
        <v>0</v>
      </c>
      <c r="H50" s="1570">
        <v>0</v>
      </c>
      <c r="I50" s="1570">
        <v>0</v>
      </c>
      <c r="J50" s="1570">
        <v>0</v>
      </c>
      <c r="K50" s="1570">
        <v>0</v>
      </c>
      <c r="L50" s="1570">
        <v>0</v>
      </c>
      <c r="M50" s="1570">
        <v>0</v>
      </c>
      <c r="N50" s="1570">
        <v>0</v>
      </c>
      <c r="O50" s="1570">
        <v>0</v>
      </c>
      <c r="P50" s="1584">
        <v>0</v>
      </c>
      <c r="Q50" s="1570">
        <v>0</v>
      </c>
      <c r="R50" s="1585"/>
      <c r="S50" s="1570">
        <v>0</v>
      </c>
      <c r="T50" s="1570">
        <v>0</v>
      </c>
      <c r="U50" s="1570">
        <v>0</v>
      </c>
      <c r="V50" s="1570">
        <v>0</v>
      </c>
      <c r="W50" s="1584">
        <v>0</v>
      </c>
      <c r="X50" s="1564">
        <v>0</v>
      </c>
      <c r="Y50" s="1575">
        <v>0</v>
      </c>
      <c r="Z50" s="1574">
        <v>0</v>
      </c>
    </row>
    <row r="51" spans="1:26" s="1167" customFormat="1" ht="19.5" customHeight="1">
      <c r="A51" s="1174" t="s">
        <v>783</v>
      </c>
      <c r="B51" s="1547">
        <v>0</v>
      </c>
      <c r="C51" s="1547">
        <v>0</v>
      </c>
      <c r="D51" s="1554">
        <v>-56.963406540000001</v>
      </c>
      <c r="E51" s="1547">
        <v>308.49092366701399</v>
      </c>
      <c r="F51" s="1570">
        <v>0</v>
      </c>
      <c r="G51" s="1565">
        <v>46.713971280000003</v>
      </c>
      <c r="H51" s="1570">
        <v>0</v>
      </c>
      <c r="I51" s="1570">
        <v>0</v>
      </c>
      <c r="J51" s="1570">
        <v>0</v>
      </c>
      <c r="K51" s="1570">
        <v>0</v>
      </c>
      <c r="L51" s="1570">
        <v>0</v>
      </c>
      <c r="M51" s="1570">
        <v>0</v>
      </c>
      <c r="N51" s="1570">
        <v>0</v>
      </c>
      <c r="O51" s="1570">
        <v>0</v>
      </c>
      <c r="P51" s="1584">
        <v>0</v>
      </c>
      <c r="Q51" s="1565">
        <v>0</v>
      </c>
      <c r="R51" s="1575"/>
      <c r="S51" s="1575">
        <v>0</v>
      </c>
      <c r="T51" s="1570">
        <v>0</v>
      </c>
      <c r="U51" s="1570">
        <v>0</v>
      </c>
      <c r="V51" s="1570">
        <v>0</v>
      </c>
      <c r="W51" s="1584">
        <v>0</v>
      </c>
      <c r="X51" s="1564">
        <v>298.241488407014</v>
      </c>
      <c r="Y51" s="1571">
        <v>0</v>
      </c>
      <c r="Z51" s="1574">
        <v>298.241488407014</v>
      </c>
    </row>
    <row r="52" spans="1:26" s="1167" customFormat="1" ht="18.75">
      <c r="A52" s="1166" t="s">
        <v>784</v>
      </c>
      <c r="B52" s="1554">
        <v>-265.23668985</v>
      </c>
      <c r="C52" s="1556">
        <v>0</v>
      </c>
      <c r="D52" s="1556">
        <v>0</v>
      </c>
      <c r="E52" s="1554">
        <v>-1842.1861645725</v>
      </c>
      <c r="F52" s="1586">
        <v>-190.29237087611085</v>
      </c>
      <c r="G52" s="1570">
        <v>9.3427942500000007</v>
      </c>
      <c r="H52" s="1586">
        <v>-222.16788862999999</v>
      </c>
      <c r="I52" s="1570">
        <v>0</v>
      </c>
      <c r="J52" s="1570">
        <v>0</v>
      </c>
      <c r="K52" s="1586">
        <v>-4587.8586116000006</v>
      </c>
      <c r="L52" s="1586">
        <v>-37.345739799999997</v>
      </c>
      <c r="M52" s="1565">
        <v>1582.7660563879992</v>
      </c>
      <c r="N52" s="1586">
        <v>-174.40987091999997</v>
      </c>
      <c r="O52" s="1565">
        <v>24.997185719999298</v>
      </c>
      <c r="P52" s="1587">
        <v>-1751.2280437300001</v>
      </c>
      <c r="Q52" s="1578">
        <v>0</v>
      </c>
      <c r="R52" s="1575"/>
      <c r="S52" s="1588">
        <v>-2.26790403</v>
      </c>
      <c r="T52" s="1586">
        <v>-217.76213553999997</v>
      </c>
      <c r="U52" s="1565">
        <v>612.60529237000014</v>
      </c>
      <c r="V52" s="1589">
        <v>0</v>
      </c>
      <c r="W52" s="1587">
        <v>-259.05799740000003</v>
      </c>
      <c r="X52" s="1590">
        <v>-7320.102088220614</v>
      </c>
      <c r="Y52" s="1571">
        <v>7.5413453038479998</v>
      </c>
      <c r="Z52" s="1591">
        <v>-7312.5607429167658</v>
      </c>
    </row>
    <row r="53" spans="1:26" s="1167" customFormat="1" ht="31.5">
      <c r="A53" s="1175" t="s">
        <v>786</v>
      </c>
      <c r="B53" s="1555">
        <v>-1063.2281742001501</v>
      </c>
      <c r="C53" s="1555">
        <v>-54986.446775999619</v>
      </c>
      <c r="D53" s="1555">
        <v>-58.087882100000002</v>
      </c>
      <c r="E53" s="1555">
        <v>-7156.8780763254854</v>
      </c>
      <c r="F53" s="1592">
        <v>-935.90411415599374</v>
      </c>
      <c r="G53" s="1572">
        <v>37.371177029999998</v>
      </c>
      <c r="H53" s="1592">
        <v>-888.67155444999992</v>
      </c>
      <c r="I53" s="1592">
        <v>-29545.243931889971</v>
      </c>
      <c r="J53" s="1572">
        <v>5.4248824000000004</v>
      </c>
      <c r="K53" s="1592">
        <v>-18351.434446430001</v>
      </c>
      <c r="L53" s="1592">
        <v>-150.63418421</v>
      </c>
      <c r="M53" s="1572">
        <v>6341.6063345813227</v>
      </c>
      <c r="N53" s="1592">
        <v>-2055.2089241900003</v>
      </c>
      <c r="O53" s="1572">
        <v>99.988742860000713</v>
      </c>
      <c r="P53" s="1592">
        <v>-6993.5326229799994</v>
      </c>
      <c r="Q53" s="1578">
        <v>3.2392573199999997</v>
      </c>
      <c r="R53" s="1573">
        <v>0</v>
      </c>
      <c r="S53" s="1592">
        <v>-78.882086609999988</v>
      </c>
      <c r="T53" s="1592">
        <v>-869.30246040286079</v>
      </c>
      <c r="U53" s="1572">
        <v>2523.345170829999</v>
      </c>
      <c r="V53" s="1592">
        <v>-6092.2852800300006</v>
      </c>
      <c r="W53" s="1593">
        <v>-1040.00020238</v>
      </c>
      <c r="X53" s="1594">
        <v>-121254.76515133276</v>
      </c>
      <c r="Y53" s="1572">
        <v>31.361631676151998</v>
      </c>
      <c r="Z53" s="1591">
        <v>-121223.40351965661</v>
      </c>
    </row>
    <row r="54" spans="1:26" s="1167" customFormat="1" ht="19.5" thickBot="1">
      <c r="A54" s="1176" t="s">
        <v>785</v>
      </c>
      <c r="B54" s="1553">
        <v>-1075.859824695277</v>
      </c>
      <c r="C54" s="1553">
        <v>-35514.315190562142</v>
      </c>
      <c r="D54" s="1553">
        <v>-105.44426070999999</v>
      </c>
      <c r="E54" s="1553">
        <v>-3294.7031897754455</v>
      </c>
      <c r="F54" s="1595">
        <v>2256.6639422881176</v>
      </c>
      <c r="G54" s="1596">
        <v>74.661546229999999</v>
      </c>
      <c r="H54" s="1595">
        <v>-58.603415989995483</v>
      </c>
      <c r="I54" s="1595">
        <v>-28669.283904309814</v>
      </c>
      <c r="J54" s="1596">
        <v>193.1934219224899</v>
      </c>
      <c r="K54" s="1595">
        <v>-17523.51407895004</v>
      </c>
      <c r="L54" s="1596">
        <v>260.08222732999968</v>
      </c>
      <c r="M54" s="1596">
        <v>14443.380242388408</v>
      </c>
      <c r="N54" s="1595">
        <v>-1110.0953915572372</v>
      </c>
      <c r="O54" s="1596">
        <v>1389.2034596922892</v>
      </c>
      <c r="P54" s="1595">
        <v>-6918.9553227039978</v>
      </c>
      <c r="Q54" s="1596">
        <v>71.615335830000063</v>
      </c>
      <c r="R54" s="1597">
        <v>0</v>
      </c>
      <c r="S54" s="1596">
        <v>31.636466730000279</v>
      </c>
      <c r="T54" s="1596">
        <v>-264.64047900285573</v>
      </c>
      <c r="U54" s="1596">
        <v>11333.482202939722</v>
      </c>
      <c r="V54" s="1595">
        <v>-5918.7662492734225</v>
      </c>
      <c r="W54" s="1598">
        <v>-988.97899509999877</v>
      </c>
      <c r="X54" s="1599">
        <v>-71389.241457279204</v>
      </c>
      <c r="Y54" s="1596">
        <v>129.81175164227199</v>
      </c>
      <c r="Z54" s="1600">
        <v>-71259.429705636925</v>
      </c>
    </row>
    <row r="55" spans="1:26" ht="16.5" thickTop="1">
      <c r="A55" s="1177" t="s">
        <v>144</v>
      </c>
      <c r="B55" s="1163"/>
      <c r="C55" s="1178"/>
    </row>
  </sheetData>
  <mergeCells count="9">
    <mergeCell ref="A1:C1"/>
    <mergeCell ref="A2:C2"/>
    <mergeCell ref="X4:X5"/>
    <mergeCell ref="Y4:Y5"/>
    <mergeCell ref="Z4:Z5"/>
    <mergeCell ref="A3:B3"/>
    <mergeCell ref="A4:A5"/>
    <mergeCell ref="B4:W4"/>
    <mergeCell ref="V3:Z3"/>
  </mergeCells>
  <pageMargins left="0.17" right="0.23622047244094499" top="0.44" bottom="0.24" header="0.31496062992126" footer="0.31496062992126"/>
  <pageSetup paperSize="9" scale="42" orientation="landscape" horizontalDpi="200" verticalDpi="200" r:id="rId1"/>
  <headerFooter>
    <oddFooter>&amp;C&amp;16 45</oddFooter>
  </headerFooter>
  <rowBreaks count="1" manualBreakCount="1">
    <brk id="2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</sheetPr>
  <dimension ref="A1:AA58"/>
  <sheetViews>
    <sheetView zoomScale="70" zoomScaleNormal="70" zoomScaleSheetLayoutView="70" workbookViewId="0">
      <pane xSplit="1" ySplit="5" topLeftCell="B42" activePane="bottomRight" state="frozen"/>
      <selection activeCell="A4" sqref="A4:A6"/>
      <selection pane="topRight" activeCell="A4" sqref="A4:A6"/>
      <selection pane="bottomLeft" activeCell="A4" sqref="A4:A6"/>
      <selection pane="bottomRight" sqref="A1:XFD1048576"/>
    </sheetView>
  </sheetViews>
  <sheetFormatPr defaultColWidth="9" defaultRowHeight="15.75"/>
  <cols>
    <col min="1" max="1" width="39" style="1162" customWidth="1"/>
    <col min="2" max="2" width="12.5703125" style="1162" customWidth="1"/>
    <col min="3" max="3" width="13.7109375" style="1148" customWidth="1"/>
    <col min="4" max="7" width="12.7109375" style="1148" customWidth="1"/>
    <col min="8" max="8" width="12.5703125" style="1148" customWidth="1"/>
    <col min="9" max="10" width="12.7109375" style="1148" customWidth="1"/>
    <col min="11" max="11" width="13.7109375" style="1148" customWidth="1"/>
    <col min="12" max="12" width="12.7109375" style="1148" customWidth="1"/>
    <col min="13" max="13" width="13.7109375" style="1148" customWidth="1"/>
    <col min="14" max="17" width="12.7109375" style="1148" customWidth="1"/>
    <col min="18" max="18" width="10.5703125" style="1148" hidden="1" customWidth="1"/>
    <col min="19" max="19" width="13.7109375" style="1148" customWidth="1"/>
    <col min="20" max="20" width="11.42578125" style="1148" customWidth="1"/>
    <col min="21" max="21" width="13.7109375" style="1148" customWidth="1"/>
    <col min="22" max="22" width="11.5703125" style="1148" customWidth="1"/>
    <col min="23" max="23" width="11.42578125" style="1148" customWidth="1"/>
    <col min="24" max="24" width="14.7109375" style="1148" customWidth="1"/>
    <col min="25" max="25" width="11.7109375" style="1148" customWidth="1"/>
    <col min="26" max="26" width="14.7109375" style="1148" customWidth="1"/>
    <col min="27" max="27" width="14.5703125" style="1148" bestFit="1" customWidth="1"/>
    <col min="28" max="16384" width="9" style="1148"/>
  </cols>
  <sheetData>
    <row r="1" spans="1:27" ht="28.5">
      <c r="A1" s="1898" t="s">
        <v>840</v>
      </c>
      <c r="B1" s="1898"/>
      <c r="C1" s="1898"/>
      <c r="D1" s="1898"/>
    </row>
    <row r="2" spans="1:27" ht="28.5">
      <c r="A2" s="1898" t="s">
        <v>902</v>
      </c>
      <c r="B2" s="1898"/>
      <c r="C2" s="1898"/>
      <c r="D2" s="1898"/>
    </row>
    <row r="3" spans="1:27" ht="20.25" customHeight="1">
      <c r="A3" s="1899"/>
      <c r="B3" s="1899"/>
      <c r="V3" s="1900" t="s">
        <v>261</v>
      </c>
      <c r="W3" s="1900"/>
      <c r="X3" s="1900"/>
      <c r="Y3" s="1900"/>
      <c r="Z3" s="1900"/>
    </row>
    <row r="4" spans="1:27" s="1180" customFormat="1" ht="21">
      <c r="A4" s="1923" t="s">
        <v>0</v>
      </c>
      <c r="B4" s="1924" t="s">
        <v>365</v>
      </c>
      <c r="C4" s="1924"/>
      <c r="D4" s="1924"/>
      <c r="E4" s="1924"/>
      <c r="F4" s="1924"/>
      <c r="G4" s="1924"/>
      <c r="H4" s="1924"/>
      <c r="I4" s="1924"/>
      <c r="J4" s="1924"/>
      <c r="K4" s="1924"/>
      <c r="L4" s="1924"/>
      <c r="M4" s="1924"/>
      <c r="N4" s="1924"/>
      <c r="O4" s="1924"/>
      <c r="P4" s="1924"/>
      <c r="Q4" s="1924"/>
      <c r="R4" s="1924"/>
      <c r="S4" s="1924"/>
      <c r="T4" s="1924"/>
      <c r="U4" s="1924"/>
      <c r="V4" s="1924"/>
      <c r="W4" s="1924"/>
      <c r="X4" s="1921" t="s">
        <v>262</v>
      </c>
      <c r="Y4" s="1919" t="s">
        <v>369</v>
      </c>
      <c r="Z4" s="1921" t="s">
        <v>395</v>
      </c>
    </row>
    <row r="5" spans="1:27" s="1180" customFormat="1" ht="21">
      <c r="A5" s="1923"/>
      <c r="B5" s="1443" t="s">
        <v>715</v>
      </c>
      <c r="C5" s="1443" t="s">
        <v>166</v>
      </c>
      <c r="D5" s="1443" t="s">
        <v>917</v>
      </c>
      <c r="E5" s="1443" t="s">
        <v>167</v>
      </c>
      <c r="F5" s="1443" t="s">
        <v>168</v>
      </c>
      <c r="G5" s="1443" t="s">
        <v>169</v>
      </c>
      <c r="H5" s="1443" t="s">
        <v>170</v>
      </c>
      <c r="I5" s="1443" t="s">
        <v>171</v>
      </c>
      <c r="J5" s="1443" t="s">
        <v>172</v>
      </c>
      <c r="K5" s="1443" t="s">
        <v>173</v>
      </c>
      <c r="L5" s="1476" t="s">
        <v>909</v>
      </c>
      <c r="M5" s="1476" t="s">
        <v>174</v>
      </c>
      <c r="N5" s="1476" t="s">
        <v>175</v>
      </c>
      <c r="O5" s="1476" t="s">
        <v>176</v>
      </c>
      <c r="P5" s="1476" t="s">
        <v>177</v>
      </c>
      <c r="Q5" s="1476" t="s">
        <v>178</v>
      </c>
      <c r="R5" s="1476" t="s">
        <v>179</v>
      </c>
      <c r="S5" s="1476" t="s">
        <v>714</v>
      </c>
      <c r="T5" s="1476" t="s">
        <v>180</v>
      </c>
      <c r="U5" s="1476" t="s">
        <v>181</v>
      </c>
      <c r="V5" s="1476" t="s">
        <v>182</v>
      </c>
      <c r="W5" s="1476" t="s">
        <v>916</v>
      </c>
      <c r="X5" s="1925"/>
      <c r="Y5" s="1920"/>
      <c r="Z5" s="1922"/>
    </row>
    <row r="6" spans="1:27" s="1184" customFormat="1" ht="41.25" customHeight="1">
      <c r="A6" s="1181" t="s">
        <v>423</v>
      </c>
      <c r="B6" s="1182"/>
      <c r="C6" s="1182"/>
      <c r="D6" s="1182"/>
      <c r="E6" s="1182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  <c r="T6" s="1182"/>
      <c r="U6" s="1182"/>
      <c r="V6" s="1182"/>
      <c r="W6" s="1182"/>
      <c r="X6" s="1183"/>
      <c r="Y6" s="1182"/>
      <c r="Z6" s="1183"/>
    </row>
    <row r="7" spans="1:27" s="1184" customFormat="1" ht="45">
      <c r="A7" s="1209" t="s">
        <v>969</v>
      </c>
      <c r="B7" s="1155">
        <v>2269.9767376300001</v>
      </c>
      <c r="C7" s="1155">
        <v>11946.250931162911</v>
      </c>
      <c r="D7" s="1155">
        <v>32.498917169999999</v>
      </c>
      <c r="E7" s="1155">
        <v>3172.9235650400001</v>
      </c>
      <c r="F7" s="1155">
        <v>2009.8027281300001</v>
      </c>
      <c r="G7" s="1155">
        <v>0</v>
      </c>
      <c r="H7" s="1155">
        <v>90.045763559999997</v>
      </c>
      <c r="I7" s="1155">
        <v>8470.8508841799994</v>
      </c>
      <c r="J7" s="1155">
        <v>2097.49791405</v>
      </c>
      <c r="K7" s="1155">
        <v>3650.9158594099999</v>
      </c>
      <c r="L7" s="1155">
        <v>1.8795000000000001E-3</v>
      </c>
      <c r="M7" s="1155">
        <v>4847.58180748</v>
      </c>
      <c r="N7" s="1155">
        <v>1013.74457062</v>
      </c>
      <c r="O7" s="1155">
        <v>281.67047527000051</v>
      </c>
      <c r="P7" s="1155">
        <v>2173.4758903800002</v>
      </c>
      <c r="Q7" s="1155">
        <v>39.805066229999994</v>
      </c>
      <c r="R7" s="1155"/>
      <c r="S7" s="1155">
        <v>68.09852595000001</v>
      </c>
      <c r="T7" s="1155">
        <v>54.665309579999999</v>
      </c>
      <c r="U7" s="1155">
        <v>6513.3271694899995</v>
      </c>
      <c r="V7" s="1155">
        <v>1650.7972250300002</v>
      </c>
      <c r="W7" s="1155">
        <v>456.62699371000002</v>
      </c>
      <c r="X7" s="1186">
        <v>50840.558213572913</v>
      </c>
      <c r="Y7" s="1155">
        <v>0</v>
      </c>
      <c r="Z7" s="1186">
        <v>50840.558213572913</v>
      </c>
    </row>
    <row r="8" spans="1:27" s="1184" customFormat="1" ht="39" customHeight="1">
      <c r="A8" s="1185" t="s">
        <v>150</v>
      </c>
      <c r="B8" s="1155">
        <v>0</v>
      </c>
      <c r="C8" s="1155">
        <v>0</v>
      </c>
      <c r="D8" s="1155">
        <v>0</v>
      </c>
      <c r="E8" s="1155">
        <v>0</v>
      </c>
      <c r="F8" s="1155">
        <v>0</v>
      </c>
      <c r="G8" s="1155">
        <v>0</v>
      </c>
      <c r="H8" s="1155">
        <v>0</v>
      </c>
      <c r="I8" s="1155">
        <v>0</v>
      </c>
      <c r="J8" s="1155">
        <v>0</v>
      </c>
      <c r="K8" s="1155">
        <v>0</v>
      </c>
      <c r="L8" s="1155">
        <v>0</v>
      </c>
      <c r="M8" s="1155">
        <v>0</v>
      </c>
      <c r="N8" s="1155">
        <v>0</v>
      </c>
      <c r="O8" s="1155">
        <v>0</v>
      </c>
      <c r="P8" s="1155">
        <v>0</v>
      </c>
      <c r="Q8" s="1155">
        <v>0</v>
      </c>
      <c r="R8" s="1155"/>
      <c r="S8" s="1155">
        <v>0</v>
      </c>
      <c r="T8" s="1155">
        <v>0</v>
      </c>
      <c r="U8" s="1155">
        <v>0</v>
      </c>
      <c r="V8" s="1155">
        <v>0</v>
      </c>
      <c r="W8" s="1155">
        <v>0</v>
      </c>
      <c r="X8" s="1186">
        <v>0</v>
      </c>
      <c r="Y8" s="1155">
        <v>629.56578890999992</v>
      </c>
      <c r="Z8" s="1186">
        <v>629.56578890999992</v>
      </c>
    </row>
    <row r="9" spans="1:27" s="1184" customFormat="1" ht="39" customHeight="1">
      <c r="A9" s="1185" t="s">
        <v>424</v>
      </c>
      <c r="B9" s="1187">
        <v>0</v>
      </c>
      <c r="C9" s="1187">
        <v>0</v>
      </c>
      <c r="D9" s="1187">
        <v>0</v>
      </c>
      <c r="E9" s="1187">
        <v>1077.6041195299999</v>
      </c>
      <c r="F9" s="1187">
        <v>698.51588564999997</v>
      </c>
      <c r="G9" s="1187">
        <v>0</v>
      </c>
      <c r="H9" s="1187">
        <v>6.2999370399999997</v>
      </c>
      <c r="I9" s="1187">
        <v>1199.9885781099999</v>
      </c>
      <c r="J9" s="1187">
        <v>750.0860338</v>
      </c>
      <c r="K9" s="1187">
        <v>3492.8614234899997</v>
      </c>
      <c r="L9" s="1187">
        <v>6.15010426</v>
      </c>
      <c r="M9" s="1187">
        <v>3739.2944247600008</v>
      </c>
      <c r="N9" s="1187">
        <v>309.50101988</v>
      </c>
      <c r="O9" s="1187">
        <v>94.54059740999999</v>
      </c>
      <c r="P9" s="1187">
        <v>84.617807200000001</v>
      </c>
      <c r="Q9" s="1187">
        <v>3.9871152900000002</v>
      </c>
      <c r="R9" s="1187"/>
      <c r="S9" s="1187">
        <v>0</v>
      </c>
      <c r="T9" s="1187">
        <v>91.771818370000005</v>
      </c>
      <c r="U9" s="1187">
        <v>2164.3272075999998</v>
      </c>
      <c r="V9" s="1187">
        <v>0</v>
      </c>
      <c r="W9" s="1187">
        <v>562.22121191999997</v>
      </c>
      <c r="X9" s="1188">
        <v>14281.767284309997</v>
      </c>
      <c r="Y9" s="1187">
        <v>0</v>
      </c>
      <c r="Z9" s="1188">
        <v>14281.767284309997</v>
      </c>
    </row>
    <row r="10" spans="1:27" s="1192" customFormat="1" ht="41.25" customHeight="1">
      <c r="A10" s="1189" t="s">
        <v>425</v>
      </c>
      <c r="B10" s="1190">
        <v>2269.9767376300001</v>
      </c>
      <c r="C10" s="1190">
        <v>11946.250931162911</v>
      </c>
      <c r="D10" s="1190">
        <v>32.498917169999999</v>
      </c>
      <c r="E10" s="1190">
        <v>4250.52768457</v>
      </c>
      <c r="F10" s="1190">
        <v>2708.3186137800003</v>
      </c>
      <c r="G10" s="1190">
        <v>0</v>
      </c>
      <c r="H10" s="1190">
        <v>96.345700600000001</v>
      </c>
      <c r="I10" s="1190">
        <v>9670.8394622899996</v>
      </c>
      <c r="J10" s="1190">
        <v>2847.5839478500002</v>
      </c>
      <c r="K10" s="1190">
        <v>7143.7772828999996</v>
      </c>
      <c r="L10" s="1190">
        <v>6.1519837600000002</v>
      </c>
      <c r="M10" s="1190">
        <v>8586.8762322399998</v>
      </c>
      <c r="N10" s="1190">
        <v>1323.2455904999999</v>
      </c>
      <c r="O10" s="1190">
        <v>376.21107268000048</v>
      </c>
      <c r="P10" s="1190">
        <v>2258.09369758</v>
      </c>
      <c r="Q10" s="1190">
        <v>43.792181519999993</v>
      </c>
      <c r="R10" s="1190">
        <v>0</v>
      </c>
      <c r="S10" s="1190">
        <v>68.09852595000001</v>
      </c>
      <c r="T10" s="1190">
        <v>146.43712794999999</v>
      </c>
      <c r="U10" s="1190">
        <v>8677.6543770899989</v>
      </c>
      <c r="V10" s="1190">
        <v>1650.7972250300002</v>
      </c>
      <c r="W10" s="1190">
        <v>1018.8482056299999</v>
      </c>
      <c r="X10" s="1191">
        <v>65122.325497882914</v>
      </c>
      <c r="Y10" s="1190">
        <v>629.56578890999992</v>
      </c>
      <c r="Z10" s="1191">
        <v>65751.891286792918</v>
      </c>
      <c r="AA10" s="1184"/>
    </row>
    <row r="11" spans="1:27" s="1184" customFormat="1" ht="41.25" customHeight="1">
      <c r="A11" s="1193" t="s">
        <v>426</v>
      </c>
      <c r="B11" s="1194"/>
      <c r="C11" s="1194"/>
      <c r="D11" s="1194"/>
      <c r="E11" s="1194"/>
      <c r="F11" s="1194"/>
      <c r="G11" s="1194"/>
      <c r="H11" s="1194"/>
      <c r="I11" s="1194"/>
      <c r="J11" s="1194"/>
      <c r="K11" s="1194"/>
      <c r="L11" s="1194"/>
      <c r="M11" s="1194"/>
      <c r="N11" s="1194"/>
      <c r="O11" s="1194"/>
      <c r="P11" s="1194"/>
      <c r="Q11" s="1194"/>
      <c r="R11" s="1194"/>
      <c r="S11" s="1194"/>
      <c r="T11" s="1194"/>
      <c r="U11" s="1194"/>
      <c r="V11" s="1194"/>
      <c r="W11" s="1194"/>
      <c r="X11" s="1195"/>
      <c r="Y11" s="1194"/>
      <c r="Z11" s="1195"/>
    </row>
    <row r="12" spans="1:27" s="1184" customFormat="1" ht="42">
      <c r="A12" s="1196" t="s">
        <v>968</v>
      </c>
      <c r="B12" s="1197">
        <v>0.50916499999999998</v>
      </c>
      <c r="C12" s="1197">
        <v>3.75569</v>
      </c>
      <c r="D12" s="1197">
        <v>7.6249999999999998E-3</v>
      </c>
      <c r="E12" s="1197">
        <v>2.9079125000000001</v>
      </c>
      <c r="F12" s="1197">
        <v>0</v>
      </c>
      <c r="G12" s="1197">
        <v>0</v>
      </c>
      <c r="H12" s="1197">
        <v>0</v>
      </c>
      <c r="I12" s="1197">
        <v>9.5111111300000015</v>
      </c>
      <c r="J12" s="1197">
        <v>0.16139999999999999</v>
      </c>
      <c r="K12" s="1197">
        <v>0</v>
      </c>
      <c r="L12" s="1197">
        <v>0</v>
      </c>
      <c r="M12" s="1197">
        <v>0.21675</v>
      </c>
      <c r="N12" s="1197">
        <v>5.1650000000000001E-2</v>
      </c>
      <c r="O12" s="1197">
        <v>1.369484400000001</v>
      </c>
      <c r="P12" s="1197">
        <v>0.62990000000000002</v>
      </c>
      <c r="Q12" s="1197">
        <v>1.12630498</v>
      </c>
      <c r="R12" s="1197"/>
      <c r="S12" s="1197">
        <v>1.1999999999999999E-3</v>
      </c>
      <c r="T12" s="1197">
        <v>0</v>
      </c>
      <c r="U12" s="1197">
        <v>13.077063750000001</v>
      </c>
      <c r="V12" s="1197">
        <v>0</v>
      </c>
      <c r="W12" s="1197">
        <v>1.133834</v>
      </c>
      <c r="X12" s="1186">
        <v>34.459090760000002</v>
      </c>
      <c r="Y12" s="1197">
        <v>0</v>
      </c>
      <c r="Z12" s="1198">
        <v>34.459090760000002</v>
      </c>
    </row>
    <row r="13" spans="1:27" s="1184" customFormat="1" ht="39" customHeight="1">
      <c r="A13" s="1185" t="s">
        <v>427</v>
      </c>
      <c r="B13" s="1155">
        <v>3.7615273500000002</v>
      </c>
      <c r="C13" s="1155">
        <v>116.37168</v>
      </c>
      <c r="D13" s="1155">
        <v>2.9999999999999997E-4</v>
      </c>
      <c r="E13" s="1155">
        <v>10.057155</v>
      </c>
      <c r="F13" s="1155">
        <v>7.1328772899999997</v>
      </c>
      <c r="G13" s="1155">
        <v>0</v>
      </c>
      <c r="H13" s="1155">
        <v>0</v>
      </c>
      <c r="I13" s="1155">
        <v>0</v>
      </c>
      <c r="J13" s="1155">
        <v>1.7837334899999999</v>
      </c>
      <c r="K13" s="1155">
        <v>19.546406570000002</v>
      </c>
      <c r="L13" s="1155">
        <v>1.7395000000000001E-2</v>
      </c>
      <c r="M13" s="1155">
        <v>32.725982100000003</v>
      </c>
      <c r="N13" s="1155">
        <v>0.94927169999999994</v>
      </c>
      <c r="O13" s="1155">
        <v>0.64075805000000008</v>
      </c>
      <c r="P13" s="1155">
        <v>7.3613919599999997</v>
      </c>
      <c r="Q13" s="1155">
        <v>0.13560700000000001</v>
      </c>
      <c r="R13" s="1155"/>
      <c r="S13" s="1155">
        <v>0.14158100000000001</v>
      </c>
      <c r="T13" s="1155">
        <v>0.64788239999999997</v>
      </c>
      <c r="U13" s="1155">
        <v>21.309003079999997</v>
      </c>
      <c r="V13" s="1155">
        <v>6.4565330000000003</v>
      </c>
      <c r="W13" s="1155">
        <v>1.91472135</v>
      </c>
      <c r="X13" s="1186">
        <v>230.95380633999997</v>
      </c>
      <c r="Y13" s="1155">
        <v>0</v>
      </c>
      <c r="Z13" s="1186">
        <v>230.95380633999997</v>
      </c>
    </row>
    <row r="14" spans="1:27" s="1184" customFormat="1" ht="39" customHeight="1">
      <c r="A14" s="1185" t="s">
        <v>428</v>
      </c>
      <c r="B14" s="1155">
        <v>142.27853013999999</v>
      </c>
      <c r="C14" s="1155">
        <v>14167.58120775709</v>
      </c>
      <c r="D14" s="1155">
        <v>0.43870221999999998</v>
      </c>
      <c r="E14" s="1155">
        <v>1395.9944125100001</v>
      </c>
      <c r="F14" s="1155">
        <v>319.06326619999999</v>
      </c>
      <c r="G14" s="1155">
        <v>0.1084128</v>
      </c>
      <c r="H14" s="1155">
        <v>81.102601750000005</v>
      </c>
      <c r="I14" s="1155">
        <v>228.04575030999999</v>
      </c>
      <c r="J14" s="1155">
        <v>207.60838655000001</v>
      </c>
      <c r="K14" s="1155">
        <v>262.47238823999999</v>
      </c>
      <c r="L14" s="1155">
        <v>0</v>
      </c>
      <c r="M14" s="1155">
        <v>148.60947700999998</v>
      </c>
      <c r="N14" s="1155">
        <v>103.77184269</v>
      </c>
      <c r="O14" s="1155">
        <v>5.9346945300000007</v>
      </c>
      <c r="P14" s="1155">
        <v>1905.5166815</v>
      </c>
      <c r="Q14" s="1155">
        <v>30.703993789999988</v>
      </c>
      <c r="R14" s="1155"/>
      <c r="S14" s="1155">
        <v>4.0947924900000006</v>
      </c>
      <c r="T14" s="1155">
        <v>21.7092828</v>
      </c>
      <c r="U14" s="1155">
        <v>1000.5094526100002</v>
      </c>
      <c r="V14" s="1155">
        <v>0</v>
      </c>
      <c r="W14" s="1155">
        <v>116.50172721000001</v>
      </c>
      <c r="X14" s="1186">
        <v>20142.04560310709</v>
      </c>
      <c r="Y14" s="1155">
        <v>0</v>
      </c>
      <c r="Z14" s="1186">
        <v>20142.04560310709</v>
      </c>
    </row>
    <row r="15" spans="1:27" s="1184" customFormat="1" ht="39" customHeight="1">
      <c r="A15" s="1185" t="s">
        <v>429</v>
      </c>
      <c r="B15" s="1187">
        <v>3.4312320000000001</v>
      </c>
      <c r="C15" s="1187">
        <v>1471.1748081400001</v>
      </c>
      <c r="D15" s="1187">
        <v>53.792894830000002</v>
      </c>
      <c r="E15" s="1187">
        <v>0</v>
      </c>
      <c r="F15" s="1187">
        <v>127.99610855</v>
      </c>
      <c r="G15" s="1187">
        <v>0</v>
      </c>
      <c r="H15" s="1187">
        <v>5.3562118200000004</v>
      </c>
      <c r="I15" s="1187">
        <v>394.18740380000003</v>
      </c>
      <c r="J15" s="1187">
        <v>1.5645241000000001</v>
      </c>
      <c r="K15" s="1187">
        <v>13.802684699999999</v>
      </c>
      <c r="L15" s="1187">
        <v>0</v>
      </c>
      <c r="M15" s="1187">
        <v>8.8465916900000003</v>
      </c>
      <c r="N15" s="1187">
        <v>0</v>
      </c>
      <c r="O15" s="1187">
        <v>0</v>
      </c>
      <c r="P15" s="1187">
        <v>413.61855692</v>
      </c>
      <c r="Q15" s="1187">
        <v>4.5235646699999998</v>
      </c>
      <c r="R15" s="1187"/>
      <c r="S15" s="1187">
        <v>9.8551036199999977</v>
      </c>
      <c r="T15" s="1187">
        <v>108.39887415</v>
      </c>
      <c r="U15" s="1187">
        <v>212.41624673000001</v>
      </c>
      <c r="V15" s="1187">
        <v>178.90166982</v>
      </c>
      <c r="W15" s="1187">
        <v>2.76717112</v>
      </c>
      <c r="X15" s="1188">
        <v>3010.6336466600001</v>
      </c>
      <c r="Y15" s="1187">
        <v>46.291647679999997</v>
      </c>
      <c r="Z15" s="1188">
        <v>3056.9252943400002</v>
      </c>
    </row>
    <row r="16" spans="1:27" s="1192" customFormat="1" ht="41.25" customHeight="1">
      <c r="A16" s="1199" t="s">
        <v>430</v>
      </c>
      <c r="B16" s="1200">
        <v>149.98045448999997</v>
      </c>
      <c r="C16" s="1200">
        <v>15758.88338589709</v>
      </c>
      <c r="D16" s="1200">
        <v>54.239522050000005</v>
      </c>
      <c r="E16" s="1200">
        <v>1408.9594800100001</v>
      </c>
      <c r="F16" s="1200">
        <v>454.19225203999997</v>
      </c>
      <c r="G16" s="1200">
        <v>0.1084128</v>
      </c>
      <c r="H16" s="1200">
        <v>86.458813570000004</v>
      </c>
      <c r="I16" s="1200">
        <v>631.74426524</v>
      </c>
      <c r="J16" s="1200">
        <v>211.11804413999999</v>
      </c>
      <c r="K16" s="1200">
        <v>295.82147950999996</v>
      </c>
      <c r="L16" s="1200">
        <v>1.7395000000000001E-2</v>
      </c>
      <c r="M16" s="1200">
        <v>190.39880079999998</v>
      </c>
      <c r="N16" s="1200">
        <v>104.77276439000001</v>
      </c>
      <c r="O16" s="1200">
        <v>7.9449369800000014</v>
      </c>
      <c r="P16" s="1200">
        <v>2327.1265303800001</v>
      </c>
      <c r="Q16" s="1200">
        <v>36.489470439999991</v>
      </c>
      <c r="R16" s="1200">
        <v>0</v>
      </c>
      <c r="S16" s="1200">
        <v>14.092677109999999</v>
      </c>
      <c r="T16" s="1200">
        <v>130.75603935000001</v>
      </c>
      <c r="U16" s="1200">
        <v>1247.3117661700001</v>
      </c>
      <c r="V16" s="1200">
        <v>185.35820282</v>
      </c>
      <c r="W16" s="1200">
        <v>122.31745368000001</v>
      </c>
      <c r="X16" s="1201">
        <v>23418.092146867082</v>
      </c>
      <c r="Y16" s="1200">
        <v>46.291647679999997</v>
      </c>
      <c r="Z16" s="1201">
        <v>23464.38379454708</v>
      </c>
      <c r="AA16" s="1184"/>
    </row>
    <row r="17" spans="1:27" s="1184" customFormat="1" ht="41.25" customHeight="1">
      <c r="A17" s="1193" t="s">
        <v>431</v>
      </c>
      <c r="B17" s="1202"/>
      <c r="C17" s="1202"/>
      <c r="D17" s="1202"/>
      <c r="E17" s="1202"/>
      <c r="F17" s="1202"/>
      <c r="G17" s="1202"/>
      <c r="H17" s="1202"/>
      <c r="I17" s="1202"/>
      <c r="J17" s="1202"/>
      <c r="K17" s="1202"/>
      <c r="L17" s="1202"/>
      <c r="M17" s="1202"/>
      <c r="N17" s="1202"/>
      <c r="O17" s="1202"/>
      <c r="P17" s="1202"/>
      <c r="Q17" s="1202"/>
      <c r="R17" s="1202"/>
      <c r="S17" s="1202"/>
      <c r="T17" s="1202"/>
      <c r="U17" s="1202"/>
      <c r="V17" s="1202"/>
      <c r="W17" s="1202"/>
      <c r="X17" s="1203"/>
      <c r="Y17" s="1202"/>
      <c r="Z17" s="1203"/>
    </row>
    <row r="18" spans="1:27" s="1184" customFormat="1" ht="41.25" customHeight="1">
      <c r="A18" s="1204" t="s">
        <v>432</v>
      </c>
      <c r="B18" s="1205"/>
      <c r="C18" s="1205"/>
      <c r="D18" s="1205"/>
      <c r="E18" s="1205"/>
      <c r="F18" s="1205"/>
      <c r="G18" s="1205"/>
      <c r="H18" s="1205"/>
      <c r="I18" s="1205"/>
      <c r="J18" s="1205"/>
      <c r="K18" s="1205"/>
      <c r="L18" s="1205"/>
      <c r="M18" s="1205"/>
      <c r="N18" s="1205"/>
      <c r="O18" s="1205"/>
      <c r="P18" s="1205"/>
      <c r="Q18" s="1205"/>
      <c r="R18" s="1205"/>
      <c r="S18" s="1205"/>
      <c r="T18" s="1205"/>
      <c r="U18" s="1205"/>
      <c r="V18" s="1205"/>
      <c r="W18" s="1205"/>
      <c r="X18" s="1206"/>
      <c r="Y18" s="1205"/>
      <c r="Z18" s="1206"/>
    </row>
    <row r="19" spans="1:27" s="1184" customFormat="1" ht="41.25" customHeight="1">
      <c r="A19" s="1207" t="s">
        <v>433</v>
      </c>
      <c r="B19" s="1205"/>
      <c r="C19" s="1205"/>
      <c r="D19" s="1205"/>
      <c r="E19" s="1205"/>
      <c r="F19" s="1205"/>
      <c r="G19" s="1205"/>
      <c r="H19" s="1205"/>
      <c r="I19" s="1205"/>
      <c r="J19" s="1205"/>
      <c r="K19" s="1205"/>
      <c r="L19" s="1205"/>
      <c r="M19" s="1205"/>
      <c r="N19" s="1205"/>
      <c r="O19" s="1205"/>
      <c r="P19" s="1205"/>
      <c r="Q19" s="1205"/>
      <c r="R19" s="1205"/>
      <c r="S19" s="1205"/>
      <c r="T19" s="1205"/>
      <c r="U19" s="1205"/>
      <c r="V19" s="1205"/>
      <c r="W19" s="1205"/>
      <c r="X19" s="1206"/>
      <c r="Y19" s="1205"/>
      <c r="Z19" s="1206"/>
    </row>
    <row r="20" spans="1:27" s="1184" customFormat="1" ht="33" customHeight="1">
      <c r="A20" s="1207" t="s">
        <v>162</v>
      </c>
      <c r="B20" s="1509">
        <v>66.153919340000002</v>
      </c>
      <c r="C20" s="1509">
        <v>0</v>
      </c>
      <c r="D20" s="1509">
        <v>0</v>
      </c>
      <c r="E20" s="1509">
        <v>0</v>
      </c>
      <c r="F20" s="1509">
        <v>0</v>
      </c>
      <c r="G20" s="1509">
        <v>0</v>
      </c>
      <c r="H20" s="1509">
        <v>0</v>
      </c>
      <c r="I20" s="1509">
        <v>0</v>
      </c>
      <c r="J20" s="1509">
        <v>0</v>
      </c>
      <c r="K20" s="1509">
        <v>2.62</v>
      </c>
      <c r="L20" s="1509">
        <v>0</v>
      </c>
      <c r="M20" s="1509">
        <v>42.938000000000002</v>
      </c>
      <c r="N20" s="1509">
        <v>0</v>
      </c>
      <c r="O20" s="1509">
        <v>0</v>
      </c>
      <c r="P20" s="1509">
        <v>0</v>
      </c>
      <c r="Q20" s="1509">
        <v>6.0431999999999997</v>
      </c>
      <c r="R20" s="1509"/>
      <c r="S20" s="1509">
        <v>0</v>
      </c>
      <c r="T20" s="1509">
        <v>0</v>
      </c>
      <c r="U20" s="1509">
        <v>40.268593019999997</v>
      </c>
      <c r="V20" s="1509">
        <v>0</v>
      </c>
      <c r="W20" s="1509">
        <v>6.49699034</v>
      </c>
      <c r="X20" s="1510">
        <v>164.52070269999999</v>
      </c>
      <c r="Y20" s="1509">
        <v>0</v>
      </c>
      <c r="Z20" s="1510">
        <v>164.52070269999999</v>
      </c>
    </row>
    <row r="21" spans="1:27" s="1184" customFormat="1" ht="42">
      <c r="A21" s="1196" t="s">
        <v>970</v>
      </c>
      <c r="B21" s="1509">
        <v>234.96055268999999</v>
      </c>
      <c r="C21" s="1509">
        <v>2813.0327619699997</v>
      </c>
      <c r="D21" s="1509">
        <v>64.600203659999991</v>
      </c>
      <c r="E21" s="1509">
        <v>743.69210226999996</v>
      </c>
      <c r="F21" s="1509">
        <v>821.10783120999974</v>
      </c>
      <c r="G21" s="1509">
        <v>12.800579000000001</v>
      </c>
      <c r="H21" s="1509">
        <v>0.75039806999999992</v>
      </c>
      <c r="I21" s="1509">
        <v>1541.1082688800002</v>
      </c>
      <c r="J21" s="1509">
        <v>407.18661150000003</v>
      </c>
      <c r="K21" s="1509">
        <v>970.43297876999998</v>
      </c>
      <c r="L21" s="1509">
        <v>93.01131556</v>
      </c>
      <c r="M21" s="1509">
        <v>2680.4246756299999</v>
      </c>
      <c r="N21" s="1509">
        <v>885.0080706</v>
      </c>
      <c r="O21" s="1509">
        <v>204.78654428999999</v>
      </c>
      <c r="P21" s="1509">
        <v>1064.5440980999999</v>
      </c>
      <c r="Q21" s="1509">
        <v>48.568256659999996</v>
      </c>
      <c r="R21" s="1509"/>
      <c r="S21" s="1509">
        <v>48.497344329999997</v>
      </c>
      <c r="T21" s="1509">
        <v>0</v>
      </c>
      <c r="U21" s="1509">
        <v>2014.6410279200006</v>
      </c>
      <c r="V21" s="1509">
        <v>335.41355500000009</v>
      </c>
      <c r="W21" s="1509">
        <v>155.17736668999999</v>
      </c>
      <c r="X21" s="1510">
        <v>15139.744542800003</v>
      </c>
      <c r="Y21" s="1509">
        <v>34.627486149999996</v>
      </c>
      <c r="Z21" s="1510">
        <v>15174.372028950003</v>
      </c>
    </row>
    <row r="22" spans="1:27" s="1184" customFormat="1" ht="41.25" customHeight="1">
      <c r="A22" s="1207" t="s">
        <v>434</v>
      </c>
      <c r="B22" s="1511"/>
      <c r="C22" s="1511"/>
      <c r="D22" s="1511"/>
      <c r="E22" s="1511"/>
      <c r="F22" s="1511"/>
      <c r="G22" s="1511"/>
      <c r="H22" s="1511"/>
      <c r="I22" s="1511"/>
      <c r="J22" s="1511"/>
      <c r="K22" s="1511"/>
      <c r="L22" s="1511"/>
      <c r="M22" s="1511"/>
      <c r="N22" s="1511"/>
      <c r="O22" s="1511"/>
      <c r="P22" s="1511"/>
      <c r="Q22" s="1511"/>
      <c r="R22" s="1511"/>
      <c r="S22" s="1511"/>
      <c r="T22" s="1511"/>
      <c r="U22" s="1511"/>
      <c r="V22" s="1511"/>
      <c r="W22" s="1511"/>
      <c r="X22" s="1512"/>
      <c r="Y22" s="1511"/>
      <c r="Z22" s="1512"/>
    </row>
    <row r="23" spans="1:27" s="1184" customFormat="1" ht="33" customHeight="1">
      <c r="A23" s="1207" t="s">
        <v>163</v>
      </c>
      <c r="B23" s="1509">
        <v>47.515774409999999</v>
      </c>
      <c r="C23" s="1509">
        <v>0</v>
      </c>
      <c r="D23" s="1509">
        <v>0.91800000000000004</v>
      </c>
      <c r="E23" s="1509">
        <v>3.7100000000000017</v>
      </c>
      <c r="F23" s="1509">
        <v>14.122499999999999</v>
      </c>
      <c r="G23" s="1509">
        <v>0.96</v>
      </c>
      <c r="H23" s="1509">
        <v>0</v>
      </c>
      <c r="I23" s="1509">
        <v>0</v>
      </c>
      <c r="J23" s="1509">
        <v>0</v>
      </c>
      <c r="K23" s="1509">
        <v>0</v>
      </c>
      <c r="L23" s="1509">
        <v>0</v>
      </c>
      <c r="M23" s="1509">
        <v>0</v>
      </c>
      <c r="N23" s="1509">
        <v>0</v>
      </c>
      <c r="O23" s="1509">
        <v>0</v>
      </c>
      <c r="P23" s="1509">
        <v>3.234899</v>
      </c>
      <c r="Q23" s="1509">
        <v>0</v>
      </c>
      <c r="R23" s="1509"/>
      <c r="S23" s="1509">
        <v>3.5750000000000002</v>
      </c>
      <c r="T23" s="1509">
        <v>0</v>
      </c>
      <c r="U23" s="1509">
        <v>30.626041879999999</v>
      </c>
      <c r="V23" s="1509">
        <v>2.0822014500000003</v>
      </c>
      <c r="W23" s="1509">
        <v>8.4437080000000009</v>
      </c>
      <c r="X23" s="1510">
        <v>115.18812473999999</v>
      </c>
      <c r="Y23" s="1509">
        <v>3.28</v>
      </c>
      <c r="Z23" s="1510">
        <v>118.46812473999999</v>
      </c>
    </row>
    <row r="24" spans="1:27" s="1184" customFormat="1" ht="42">
      <c r="A24" s="1196" t="s">
        <v>971</v>
      </c>
      <c r="B24" s="1509">
        <v>507.86536897000002</v>
      </c>
      <c r="C24" s="1509">
        <v>1158.2649578499991</v>
      </c>
      <c r="D24" s="1509">
        <v>5.4416941400000001</v>
      </c>
      <c r="E24" s="1509">
        <v>693.09278221</v>
      </c>
      <c r="F24" s="1509">
        <v>69.037052920000008</v>
      </c>
      <c r="G24" s="1509">
        <v>1.6102105200000001</v>
      </c>
      <c r="H24" s="1509">
        <v>23.374295710000002</v>
      </c>
      <c r="I24" s="1509">
        <v>921.45338258000004</v>
      </c>
      <c r="J24" s="1509">
        <v>250.69698941999968</v>
      </c>
      <c r="K24" s="1509">
        <v>812.81199950999996</v>
      </c>
      <c r="L24" s="1509">
        <v>49.510926670000003</v>
      </c>
      <c r="M24" s="1509">
        <v>0</v>
      </c>
      <c r="N24" s="1509">
        <v>261.38259766000022</v>
      </c>
      <c r="O24" s="1509">
        <v>0</v>
      </c>
      <c r="P24" s="1509">
        <v>565.43058198000006</v>
      </c>
      <c r="Q24" s="1509">
        <v>4.5499974000000005</v>
      </c>
      <c r="R24" s="1509"/>
      <c r="S24" s="1509">
        <v>8.210662929999998</v>
      </c>
      <c r="T24" s="1509">
        <v>30.78869254</v>
      </c>
      <c r="U24" s="1509">
        <v>780.71084506999966</v>
      </c>
      <c r="V24" s="1509">
        <v>167.97832356000001</v>
      </c>
      <c r="W24" s="1509">
        <v>95.117237570000015</v>
      </c>
      <c r="X24" s="1510">
        <v>6407.3285992099973</v>
      </c>
      <c r="Y24" s="1509">
        <v>11.398940699999999</v>
      </c>
      <c r="Z24" s="1510">
        <v>6418.7275399099972</v>
      </c>
    </row>
    <row r="25" spans="1:27" s="1184" customFormat="1" ht="41.25" customHeight="1">
      <c r="A25" s="1207" t="s">
        <v>435</v>
      </c>
      <c r="B25" s="1511"/>
      <c r="C25" s="1511"/>
      <c r="D25" s="1511"/>
      <c r="E25" s="1511"/>
      <c r="F25" s="1511"/>
      <c r="G25" s="1511"/>
      <c r="H25" s="1511"/>
      <c r="I25" s="1511"/>
      <c r="J25" s="1511"/>
      <c r="K25" s="1511"/>
      <c r="L25" s="1511"/>
      <c r="M25" s="1511"/>
      <c r="N25" s="1511"/>
      <c r="O25" s="1511"/>
      <c r="P25" s="1511"/>
      <c r="Q25" s="1511"/>
      <c r="R25" s="1511"/>
      <c r="S25" s="1511"/>
      <c r="T25" s="1511"/>
      <c r="U25" s="1511"/>
      <c r="V25" s="1511"/>
      <c r="W25" s="1511"/>
      <c r="X25" s="1512"/>
      <c r="Y25" s="1511"/>
      <c r="Z25" s="1512"/>
    </row>
    <row r="26" spans="1:27" s="1184" customFormat="1" ht="33" customHeight="1">
      <c r="A26" s="1207" t="s">
        <v>164</v>
      </c>
      <c r="B26" s="1509">
        <v>0</v>
      </c>
      <c r="C26" s="1509">
        <v>0</v>
      </c>
      <c r="D26" s="1509">
        <v>0</v>
      </c>
      <c r="E26" s="1509">
        <v>0</v>
      </c>
      <c r="F26" s="1509">
        <v>0</v>
      </c>
      <c r="G26" s="1509">
        <v>0</v>
      </c>
      <c r="H26" s="1509">
        <v>0</v>
      </c>
      <c r="I26" s="1509">
        <v>198.53012896000001</v>
      </c>
      <c r="J26" s="1509">
        <v>0</v>
      </c>
      <c r="K26" s="1509">
        <v>0</v>
      </c>
      <c r="L26" s="1509">
        <v>0</v>
      </c>
      <c r="M26" s="1509">
        <v>0</v>
      </c>
      <c r="N26" s="1509">
        <v>5.2423082496980005</v>
      </c>
      <c r="O26" s="1509">
        <v>0</v>
      </c>
      <c r="P26" s="1509">
        <v>0</v>
      </c>
      <c r="Q26" s="1509">
        <v>0</v>
      </c>
      <c r="R26" s="1509"/>
      <c r="S26" s="1509">
        <v>0</v>
      </c>
      <c r="T26" s="1509">
        <v>12.220471999999999</v>
      </c>
      <c r="U26" s="1509">
        <v>1.9836524599999998</v>
      </c>
      <c r="V26" s="1509">
        <v>0</v>
      </c>
      <c r="W26" s="1509">
        <v>0</v>
      </c>
      <c r="X26" s="1510">
        <v>217.97656166969801</v>
      </c>
      <c r="Y26" s="1509">
        <v>0</v>
      </c>
      <c r="Z26" s="1510">
        <v>217.97656166969801</v>
      </c>
    </row>
    <row r="27" spans="1:27" s="1184" customFormat="1" ht="42">
      <c r="A27" s="1196" t="s">
        <v>972</v>
      </c>
      <c r="B27" s="1509">
        <v>23.902639319999999</v>
      </c>
      <c r="C27" s="1509">
        <v>742.92804998999998</v>
      </c>
      <c r="D27" s="1509">
        <v>1.9106364</v>
      </c>
      <c r="E27" s="1509">
        <v>16.703146450000048</v>
      </c>
      <c r="F27" s="1509">
        <v>18.381278809999998</v>
      </c>
      <c r="G27" s="1509">
        <v>0</v>
      </c>
      <c r="H27" s="1509">
        <v>38.517184</v>
      </c>
      <c r="I27" s="1509">
        <v>61.111850350000005</v>
      </c>
      <c r="J27" s="1509">
        <v>0</v>
      </c>
      <c r="K27" s="1509">
        <v>34.603493880000002</v>
      </c>
      <c r="L27" s="1509">
        <v>3.5854816199999999</v>
      </c>
      <c r="M27" s="1509">
        <v>0</v>
      </c>
      <c r="N27" s="1509">
        <v>101.888083960302</v>
      </c>
      <c r="O27" s="1509">
        <v>0</v>
      </c>
      <c r="P27" s="1509">
        <v>127.18963832999999</v>
      </c>
      <c r="Q27" s="1509">
        <v>0.55512508999999999</v>
      </c>
      <c r="R27" s="1509"/>
      <c r="S27" s="1509">
        <v>1.3807799999999999</v>
      </c>
      <c r="T27" s="1509">
        <v>118.283277</v>
      </c>
      <c r="U27" s="1509">
        <v>202.53671833999996</v>
      </c>
      <c r="V27" s="1509">
        <v>15.437910430000002</v>
      </c>
      <c r="W27" s="1509">
        <v>0</v>
      </c>
      <c r="X27" s="1510">
        <v>1508.9152939703022</v>
      </c>
      <c r="Y27" s="1509">
        <v>1.14833746</v>
      </c>
      <c r="Z27" s="1510">
        <v>1510.0636314303022</v>
      </c>
    </row>
    <row r="28" spans="1:27" s="1192" customFormat="1" ht="53.25" customHeight="1">
      <c r="A28" s="1519" t="s">
        <v>436</v>
      </c>
      <c r="B28" s="1200">
        <v>880.39825473000008</v>
      </c>
      <c r="C28" s="1200">
        <v>4714.2257698099984</v>
      </c>
      <c r="D28" s="1200">
        <v>72.870534199999994</v>
      </c>
      <c r="E28" s="1200">
        <v>1457.1980309300002</v>
      </c>
      <c r="F28" s="1200">
        <v>922.64866293999978</v>
      </c>
      <c r="G28" s="1200">
        <v>15.370789520000001</v>
      </c>
      <c r="H28" s="1200">
        <v>62.641877780000002</v>
      </c>
      <c r="I28" s="1200">
        <v>2722.2036307700005</v>
      </c>
      <c r="J28" s="1200">
        <v>657.88360091999971</v>
      </c>
      <c r="K28" s="1200">
        <v>1820.4684721599999</v>
      </c>
      <c r="L28" s="1200">
        <v>146.10772385000001</v>
      </c>
      <c r="M28" s="1200">
        <v>2723.36267563</v>
      </c>
      <c r="N28" s="1200">
        <v>1253.5210604700003</v>
      </c>
      <c r="O28" s="1200">
        <v>204.78654428999999</v>
      </c>
      <c r="P28" s="1200">
        <v>1760.3992174099999</v>
      </c>
      <c r="Q28" s="1200">
        <v>59.716579149999994</v>
      </c>
      <c r="R28" s="1200">
        <v>0</v>
      </c>
      <c r="S28" s="1200">
        <v>61.663787259999999</v>
      </c>
      <c r="T28" s="1200">
        <v>161.29244154</v>
      </c>
      <c r="U28" s="1200">
        <v>3070.7668786899999</v>
      </c>
      <c r="V28" s="1200">
        <v>520.91199044000007</v>
      </c>
      <c r="W28" s="1200">
        <v>265.23530259999995</v>
      </c>
      <c r="X28" s="1529">
        <v>23553.673825089998</v>
      </c>
      <c r="Y28" s="1200">
        <v>50.454764309999995</v>
      </c>
      <c r="Z28" s="1201">
        <v>23604.128589399999</v>
      </c>
      <c r="AA28" s="1184"/>
    </row>
    <row r="29" spans="1:27" s="1184" customFormat="1" ht="46.5">
      <c r="A29" s="1521" t="s">
        <v>973</v>
      </c>
      <c r="B29" s="1522"/>
      <c r="C29" s="1522"/>
      <c r="D29" s="1522"/>
      <c r="E29" s="1522"/>
      <c r="F29" s="1522"/>
      <c r="G29" s="1522"/>
      <c r="H29" s="1522"/>
      <c r="I29" s="1522"/>
      <c r="J29" s="1522"/>
      <c r="K29" s="1522"/>
      <c r="L29" s="1522"/>
      <c r="M29" s="1522"/>
      <c r="N29" s="1522"/>
      <c r="O29" s="1522"/>
      <c r="P29" s="1522"/>
      <c r="Q29" s="1522"/>
      <c r="R29" s="1522"/>
      <c r="S29" s="1522"/>
      <c r="T29" s="1522"/>
      <c r="U29" s="1522"/>
      <c r="V29" s="1522"/>
      <c r="W29" s="1526"/>
      <c r="X29" s="1531"/>
      <c r="Y29" s="1526"/>
      <c r="Z29" s="1531"/>
    </row>
    <row r="30" spans="1:27" s="1184" customFormat="1" ht="33" customHeight="1">
      <c r="A30" s="1185" t="s">
        <v>437</v>
      </c>
      <c r="B30" s="1523">
        <v>0.35992636000000439</v>
      </c>
      <c r="C30" s="1523">
        <v>24.452978619999861</v>
      </c>
      <c r="D30" s="1523">
        <v>4.3222639999999997</v>
      </c>
      <c r="E30" s="1523">
        <v>83.032092230000003</v>
      </c>
      <c r="F30" s="1523">
        <v>3.6929766000000002</v>
      </c>
      <c r="G30" s="1523">
        <v>0.36</v>
      </c>
      <c r="H30" s="1523">
        <v>0</v>
      </c>
      <c r="I30" s="1523">
        <v>53.866261610000002</v>
      </c>
      <c r="J30" s="1523">
        <v>13.53882402</v>
      </c>
      <c r="K30" s="1523">
        <v>26.140697120000002</v>
      </c>
      <c r="L30" s="1523">
        <v>5.3747146299999997</v>
      </c>
      <c r="M30" s="1523">
        <v>67.536242889937981</v>
      </c>
      <c r="N30" s="1523">
        <v>22.379872560000027</v>
      </c>
      <c r="O30" s="1523">
        <v>3.5724571800000002</v>
      </c>
      <c r="P30" s="1523">
        <v>47.238169149999997</v>
      </c>
      <c r="Q30" s="1523">
        <v>5.0015055199999994</v>
      </c>
      <c r="R30" s="1523"/>
      <c r="S30" s="1523">
        <v>2.2142953400000001</v>
      </c>
      <c r="T30" s="1523">
        <v>2.0676718799999998</v>
      </c>
      <c r="U30" s="1523">
        <v>41.153835009999987</v>
      </c>
      <c r="V30" s="1523">
        <v>1.0828826600000001</v>
      </c>
      <c r="W30" s="1527">
        <v>3.1121377800000003</v>
      </c>
      <c r="X30" s="1510">
        <v>410.49980515993781</v>
      </c>
      <c r="Y30" s="1527">
        <v>4.6116999999999998E-3</v>
      </c>
      <c r="Z30" s="1510">
        <v>410.50441685993781</v>
      </c>
    </row>
    <row r="31" spans="1:27" s="1184" customFormat="1" ht="33" customHeight="1">
      <c r="A31" s="1185" t="s">
        <v>438</v>
      </c>
      <c r="B31" s="1523">
        <v>0.91594206999999994</v>
      </c>
      <c r="C31" s="1523">
        <v>1220.94294236</v>
      </c>
      <c r="D31" s="1523">
        <v>0.66375004000000004</v>
      </c>
      <c r="E31" s="1525">
        <v>-57.861001109999997</v>
      </c>
      <c r="F31" s="1523">
        <v>12.180248190000002</v>
      </c>
      <c r="G31" s="1523">
        <v>1.0392999999999999E-2</v>
      </c>
      <c r="H31" s="1523">
        <v>0</v>
      </c>
      <c r="I31" s="1523">
        <v>39.635449030000004</v>
      </c>
      <c r="J31" s="1523">
        <v>20.239597520000018</v>
      </c>
      <c r="K31" s="1523">
        <v>73.130256180000003</v>
      </c>
      <c r="L31" s="1523">
        <v>9.9573419100000002</v>
      </c>
      <c r="M31" s="1523">
        <v>160.3201515160992</v>
      </c>
      <c r="N31" s="1523">
        <v>27.33457577000005</v>
      </c>
      <c r="O31" s="1523">
        <v>1.37413717</v>
      </c>
      <c r="P31" s="1523">
        <v>265.23242952999999</v>
      </c>
      <c r="Q31" s="1523">
        <v>0.32780847999999996</v>
      </c>
      <c r="R31" s="1523"/>
      <c r="S31" s="1523">
        <v>3.248E-3</v>
      </c>
      <c r="T31" s="1523">
        <v>7.6507500000000006E-2</v>
      </c>
      <c r="U31" s="1523">
        <v>132.06492312999998</v>
      </c>
      <c r="V31" s="1523">
        <v>5.8901565500000004</v>
      </c>
      <c r="W31" s="1527">
        <v>0.46638339000000001</v>
      </c>
      <c r="X31" s="1510">
        <v>1912.9052402260991</v>
      </c>
      <c r="Y31" s="1527">
        <v>1.0070858599999999</v>
      </c>
      <c r="Z31" s="1510">
        <v>1913.912326086099</v>
      </c>
    </row>
    <row r="32" spans="1:27" s="1184" customFormat="1" ht="33" customHeight="1">
      <c r="A32" s="1185" t="s">
        <v>439</v>
      </c>
      <c r="B32" s="1523">
        <v>0.11136828</v>
      </c>
      <c r="C32" s="1523">
        <v>15.523119699999999</v>
      </c>
      <c r="D32" s="1523">
        <v>0.13727492000000002</v>
      </c>
      <c r="E32" s="1523">
        <v>1.307950190000003</v>
      </c>
      <c r="F32" s="1523">
        <v>2.8434672700000001</v>
      </c>
      <c r="G32" s="1523">
        <v>0.33198230000000001</v>
      </c>
      <c r="H32" s="1523">
        <v>0</v>
      </c>
      <c r="I32" s="1525">
        <v>-2.26182829</v>
      </c>
      <c r="J32" s="1523">
        <v>1.0961966299999999</v>
      </c>
      <c r="K32" s="1523">
        <v>0.57419891000000001</v>
      </c>
      <c r="L32" s="1523">
        <v>0.20466183999999998</v>
      </c>
      <c r="M32" s="1523">
        <v>34.625957141731064</v>
      </c>
      <c r="N32" s="1523">
        <v>0.13948648999999999</v>
      </c>
      <c r="O32" s="1523">
        <v>1.5595993500000001</v>
      </c>
      <c r="P32" s="1523">
        <v>0</v>
      </c>
      <c r="Q32" s="1523">
        <v>4.4459589999999993E-2</v>
      </c>
      <c r="R32" s="1523"/>
      <c r="S32" s="1523">
        <v>1.1063799999999999E-2</v>
      </c>
      <c r="T32" s="1523">
        <v>0</v>
      </c>
      <c r="U32" s="1523">
        <v>2.8321554799999999</v>
      </c>
      <c r="V32" s="1523">
        <v>0.60274437999999997</v>
      </c>
      <c r="W32" s="1527">
        <v>0.63314917999999998</v>
      </c>
      <c r="X32" s="1510">
        <v>60.317007161731063</v>
      </c>
      <c r="Y32" s="1527">
        <v>8.6413799999999999E-2</v>
      </c>
      <c r="Z32" s="1510">
        <v>60.403420961731065</v>
      </c>
    </row>
    <row r="33" spans="1:27" s="1184" customFormat="1" ht="33" customHeight="1">
      <c r="A33" s="1185" t="s">
        <v>440</v>
      </c>
      <c r="B33" s="1523">
        <v>2.42140318</v>
      </c>
      <c r="C33" s="1523">
        <v>58.683796940000001</v>
      </c>
      <c r="D33" s="1523">
        <v>1.49145803</v>
      </c>
      <c r="E33" s="1523">
        <v>20.92041090999998</v>
      </c>
      <c r="F33" s="1523">
        <v>13.293240949999998</v>
      </c>
      <c r="G33" s="1523">
        <v>0.17111808000000001</v>
      </c>
      <c r="H33" s="1523">
        <v>0.85937332999999994</v>
      </c>
      <c r="I33" s="1523">
        <v>21.751823870000003</v>
      </c>
      <c r="J33" s="1523">
        <v>5.1431282099999995</v>
      </c>
      <c r="K33" s="1523">
        <v>9.0716926999999998</v>
      </c>
      <c r="L33" s="1523">
        <v>10.22051684</v>
      </c>
      <c r="M33" s="1523">
        <v>38.081298379999993</v>
      </c>
      <c r="N33" s="1523">
        <v>28.387975709999999</v>
      </c>
      <c r="O33" s="1523">
        <v>5.7120567599999994</v>
      </c>
      <c r="P33" s="1523">
        <v>8.03555858</v>
      </c>
      <c r="Q33" s="1523">
        <v>1.43789122</v>
      </c>
      <c r="R33" s="1523"/>
      <c r="S33" s="1523">
        <v>0.24504688999999996</v>
      </c>
      <c r="T33" s="1523">
        <v>0.85918000000000005</v>
      </c>
      <c r="U33" s="1523">
        <v>150.36635480999996</v>
      </c>
      <c r="V33" s="1523">
        <v>8.152478330000001</v>
      </c>
      <c r="W33" s="1527">
        <v>4.6656445</v>
      </c>
      <c r="X33" s="1510">
        <v>389.97144821999996</v>
      </c>
      <c r="Y33" s="1527">
        <v>0.28458467999999998</v>
      </c>
      <c r="Z33" s="1510">
        <v>390.25603289999998</v>
      </c>
    </row>
    <row r="34" spans="1:27" s="1184" customFormat="1" ht="33" customHeight="1">
      <c r="A34" s="1185" t="s">
        <v>441</v>
      </c>
      <c r="B34" s="1523">
        <v>51.897604710000003</v>
      </c>
      <c r="C34" s="1523">
        <v>1530.5831726400002</v>
      </c>
      <c r="D34" s="1523">
        <v>14.833752859999999</v>
      </c>
      <c r="E34" s="1523">
        <v>129.9012099600005</v>
      </c>
      <c r="F34" s="1523">
        <v>38.143235020000006</v>
      </c>
      <c r="G34" s="1523">
        <v>0.55684186000000002</v>
      </c>
      <c r="H34" s="1523">
        <v>0.79871674999999986</v>
      </c>
      <c r="I34" s="1523">
        <v>0</v>
      </c>
      <c r="J34" s="1523">
        <v>33.136701500000001</v>
      </c>
      <c r="K34" s="1523">
        <v>26.54143749</v>
      </c>
      <c r="L34" s="1523">
        <v>37.291468439999996</v>
      </c>
      <c r="M34" s="1523">
        <v>323.4163738073313</v>
      </c>
      <c r="N34" s="1523">
        <v>34.06755399</v>
      </c>
      <c r="O34" s="1523">
        <v>6.2215434600000004</v>
      </c>
      <c r="P34" s="1523">
        <v>3.3568552599999997</v>
      </c>
      <c r="Q34" s="1523">
        <v>2.5288940800000037</v>
      </c>
      <c r="R34" s="1523"/>
      <c r="S34" s="1523">
        <v>6.896641569999999</v>
      </c>
      <c r="T34" s="1523">
        <v>13.14794657</v>
      </c>
      <c r="U34" s="1523">
        <v>380.12320222999995</v>
      </c>
      <c r="V34" s="1523">
        <v>12.642341660000001</v>
      </c>
      <c r="W34" s="1527">
        <v>59.024794979999996</v>
      </c>
      <c r="X34" s="1510">
        <v>2705.1102888373321</v>
      </c>
      <c r="Y34" s="1527">
        <v>8.0685629999999993</v>
      </c>
      <c r="Z34" s="1510">
        <v>2713.1788518373319</v>
      </c>
    </row>
    <row r="35" spans="1:27" s="1184" customFormat="1" ht="33" customHeight="1">
      <c r="A35" s="1185" t="s">
        <v>442</v>
      </c>
      <c r="B35" s="1523">
        <v>89.372985749747698</v>
      </c>
      <c r="C35" s="1523">
        <v>782.91866639</v>
      </c>
      <c r="D35" s="1523">
        <v>16.578824829999999</v>
      </c>
      <c r="E35" s="1523">
        <v>86.79483848000001</v>
      </c>
      <c r="F35" s="1523">
        <v>148.48400314</v>
      </c>
      <c r="G35" s="1523">
        <v>0.13654562000000003</v>
      </c>
      <c r="H35" s="1523">
        <v>0</v>
      </c>
      <c r="I35" s="1523">
        <v>127.68300162</v>
      </c>
      <c r="J35" s="1523">
        <v>286.23079870999999</v>
      </c>
      <c r="K35" s="1523">
        <v>252.32636191</v>
      </c>
      <c r="L35" s="1523">
        <v>14.62396792</v>
      </c>
      <c r="M35" s="1523">
        <v>577.73350842005698</v>
      </c>
      <c r="N35" s="1523">
        <v>139.18011877000009</v>
      </c>
      <c r="O35" s="1523">
        <v>61.644522070000001</v>
      </c>
      <c r="P35" s="1523">
        <v>144.27968772</v>
      </c>
      <c r="Q35" s="1523">
        <v>8.4550668400000006</v>
      </c>
      <c r="R35" s="1523"/>
      <c r="S35" s="1523">
        <v>5.875842529999999</v>
      </c>
      <c r="T35" s="1523">
        <v>0</v>
      </c>
      <c r="U35" s="1523">
        <v>501.39877202999992</v>
      </c>
      <c r="V35" s="1523">
        <v>96.123028590000004</v>
      </c>
      <c r="W35" s="1527">
        <v>51.340970310000003</v>
      </c>
      <c r="X35" s="1510">
        <v>3391.1815116498051</v>
      </c>
      <c r="Y35" s="1527">
        <v>11.86692467</v>
      </c>
      <c r="Z35" s="1510">
        <v>3403.0484363198052</v>
      </c>
    </row>
    <row r="36" spans="1:27" s="1184" customFormat="1" ht="33" customHeight="1">
      <c r="A36" s="1208" t="s">
        <v>796</v>
      </c>
      <c r="B36" s="1524">
        <v>0</v>
      </c>
      <c r="C36" s="1524">
        <v>0</v>
      </c>
      <c r="D36" s="1524">
        <v>1.80398825</v>
      </c>
      <c r="E36" s="1524">
        <v>0</v>
      </c>
      <c r="F36" s="1524">
        <v>0</v>
      </c>
      <c r="G36" s="1524">
        <v>4.6865419000000008</v>
      </c>
      <c r="H36" s="1524">
        <v>0.1798458</v>
      </c>
      <c r="I36" s="1524">
        <v>123.61626156999999</v>
      </c>
      <c r="J36" s="1524">
        <v>0</v>
      </c>
      <c r="K36" s="1524">
        <v>993.00808647999997</v>
      </c>
      <c r="L36" s="1524">
        <v>0</v>
      </c>
      <c r="M36" s="1524">
        <v>-29.32267175362265</v>
      </c>
      <c r="N36" s="1524">
        <v>0</v>
      </c>
      <c r="O36" s="1524">
        <v>2.3779420599999948</v>
      </c>
      <c r="P36" s="1524">
        <v>73.372689900000012</v>
      </c>
      <c r="Q36" s="1524">
        <v>0.97099999999999997</v>
      </c>
      <c r="R36" s="1524"/>
      <c r="S36" s="1524">
        <v>7.8219859999999988E-2</v>
      </c>
      <c r="T36" s="1524">
        <v>0</v>
      </c>
      <c r="U36" s="1524">
        <v>39.22233919</v>
      </c>
      <c r="V36" s="1524">
        <v>2.0155849999999999E-2</v>
      </c>
      <c r="W36" s="1528">
        <v>0</v>
      </c>
      <c r="X36" s="1514">
        <v>1210.0143991063771</v>
      </c>
      <c r="Y36" s="1528">
        <v>0.38810058000000003</v>
      </c>
      <c r="Z36" s="1514">
        <v>1210.402499686377</v>
      </c>
    </row>
    <row r="37" spans="1:27" s="1192" customFormat="1" ht="53.25" customHeight="1">
      <c r="A37" s="1520" t="s">
        <v>443</v>
      </c>
      <c r="B37" s="1515">
        <v>145.07923034974772</v>
      </c>
      <c r="C37" s="1515">
        <v>3633.1046766500003</v>
      </c>
      <c r="D37" s="1515">
        <v>39.831312929999996</v>
      </c>
      <c r="E37" s="1515">
        <v>264.09550066000048</v>
      </c>
      <c r="F37" s="1515">
        <v>218.63717116999999</v>
      </c>
      <c r="G37" s="1515">
        <v>6.2534227600000012</v>
      </c>
      <c r="H37" s="1515">
        <v>1.8379358799999999</v>
      </c>
      <c r="I37" s="1515">
        <v>364.29096941</v>
      </c>
      <c r="J37" s="1515">
        <v>359.38524659000001</v>
      </c>
      <c r="K37" s="1515">
        <v>1380.79273079</v>
      </c>
      <c r="L37" s="1515">
        <v>77.672671579999999</v>
      </c>
      <c r="M37" s="1515">
        <v>1172.3908604015337</v>
      </c>
      <c r="N37" s="1515">
        <v>251.48958329000018</v>
      </c>
      <c r="O37" s="1515">
        <v>82.462258049999988</v>
      </c>
      <c r="P37" s="1515">
        <v>541.51539013999991</v>
      </c>
      <c r="Q37" s="1515">
        <v>18.766625730000005</v>
      </c>
      <c r="R37" s="1515">
        <v>0</v>
      </c>
      <c r="S37" s="1515">
        <v>15.324357989999999</v>
      </c>
      <c r="T37" s="1515">
        <v>16.151305950000001</v>
      </c>
      <c r="U37" s="1515">
        <v>1247.1615818799999</v>
      </c>
      <c r="V37" s="1515">
        <v>124.51378802000001</v>
      </c>
      <c r="W37" s="1515">
        <v>119.24308014</v>
      </c>
      <c r="X37" s="1530">
        <v>10079.999700361284</v>
      </c>
      <c r="Y37" s="1515">
        <v>21.706284289999999</v>
      </c>
      <c r="Z37" s="1516">
        <v>10101.705984651284</v>
      </c>
      <c r="AA37" s="1184"/>
    </row>
    <row r="38" spans="1:27" s="1184" customFormat="1" ht="41.25" customHeight="1">
      <c r="A38" s="1185" t="s">
        <v>444</v>
      </c>
      <c r="B38" s="1517">
        <v>16.128789170000001</v>
      </c>
      <c r="C38" s="1517">
        <v>742.11735217</v>
      </c>
      <c r="D38" s="1517">
        <v>51.155941049999996</v>
      </c>
      <c r="E38" s="1517">
        <v>6.56813351</v>
      </c>
      <c r="F38" s="1517">
        <v>307.29544021999999</v>
      </c>
      <c r="G38" s="1517">
        <v>0</v>
      </c>
      <c r="H38" s="1517">
        <v>4.3433159999999997</v>
      </c>
      <c r="I38" s="1517">
        <v>117.25588</v>
      </c>
      <c r="J38" s="1517">
        <v>3.8560457299999999</v>
      </c>
      <c r="K38" s="1517">
        <v>8.4484709000000002</v>
      </c>
      <c r="L38" s="1517">
        <v>4.0262515099999998</v>
      </c>
      <c r="M38" s="1517">
        <v>11.916664000000001</v>
      </c>
      <c r="N38" s="1517">
        <v>127.01277037999999</v>
      </c>
      <c r="O38" s="1517">
        <v>1.036751890000001</v>
      </c>
      <c r="P38" s="1517">
        <v>13.927129279999999</v>
      </c>
      <c r="Q38" s="1517">
        <v>1.9686395200000031</v>
      </c>
      <c r="R38" s="1517"/>
      <c r="S38" s="1517">
        <v>4.8103188900000005</v>
      </c>
      <c r="T38" s="1517">
        <v>0.15992400000000001</v>
      </c>
      <c r="U38" s="1517">
        <v>490.26296189999994</v>
      </c>
      <c r="V38" s="1517">
        <v>0</v>
      </c>
      <c r="W38" s="1517">
        <v>16.82666893</v>
      </c>
      <c r="X38" s="1510">
        <v>1929.11744905</v>
      </c>
      <c r="Y38" s="1509">
        <v>9.8355100000000004E-3</v>
      </c>
      <c r="Z38" s="1510">
        <v>1929.1272845599999</v>
      </c>
    </row>
    <row r="39" spans="1:27" s="1184" customFormat="1" ht="41.25" customHeight="1">
      <c r="A39" s="1185" t="s">
        <v>445</v>
      </c>
      <c r="B39" s="1517">
        <v>0</v>
      </c>
      <c r="C39" s="1517">
        <v>0</v>
      </c>
      <c r="D39" s="1517">
        <v>44.034217069999997</v>
      </c>
      <c r="E39" s="1517">
        <v>4.9354423199999999</v>
      </c>
      <c r="F39" s="1517">
        <v>0</v>
      </c>
      <c r="G39" s="1517">
        <v>0</v>
      </c>
      <c r="H39" s="1517">
        <v>0</v>
      </c>
      <c r="I39" s="1517">
        <v>0</v>
      </c>
      <c r="J39" s="1518">
        <v>-7.98619915</v>
      </c>
      <c r="K39" s="1518">
        <v>-1.3624817199999999</v>
      </c>
      <c r="L39" s="1518">
        <v>-6.6977609999999999</v>
      </c>
      <c r="M39" s="1517">
        <v>2.0708314900000002</v>
      </c>
      <c r="N39" s="1517">
        <v>34.146171960000004</v>
      </c>
      <c r="O39" s="1517">
        <v>1.8715183199999961</v>
      </c>
      <c r="P39" s="1517">
        <v>0.11801565</v>
      </c>
      <c r="Q39" s="1518">
        <v>-8.8638439999999999E-2</v>
      </c>
      <c r="R39" s="1518"/>
      <c r="S39" s="1518">
        <v>-7.1616600000000037E-3</v>
      </c>
      <c r="T39" s="1517">
        <v>0</v>
      </c>
      <c r="U39" s="1517">
        <v>17.124039279999995</v>
      </c>
      <c r="V39" s="1517">
        <v>0.11340814000000002</v>
      </c>
      <c r="W39" s="1517">
        <v>0.48357752000000004</v>
      </c>
      <c r="X39" s="1510">
        <v>88.754979779999999</v>
      </c>
      <c r="Y39" s="1509">
        <v>0</v>
      </c>
      <c r="Z39" s="1510">
        <v>88.754979779999999</v>
      </c>
    </row>
    <row r="40" spans="1:27" s="1184" customFormat="1" ht="41.25" customHeight="1">
      <c r="A40" s="1185" t="s">
        <v>446</v>
      </c>
      <c r="B40" s="1513"/>
      <c r="C40" s="1513"/>
      <c r="D40" s="1513"/>
      <c r="E40" s="1513"/>
      <c r="F40" s="1513"/>
      <c r="G40" s="1513"/>
      <c r="H40" s="1513"/>
      <c r="I40" s="1513"/>
      <c r="J40" s="1513"/>
      <c r="K40" s="1513"/>
      <c r="L40" s="1513"/>
      <c r="M40" s="1513"/>
      <c r="N40" s="1513"/>
      <c r="O40" s="1513"/>
      <c r="P40" s="1513"/>
      <c r="Q40" s="1513"/>
      <c r="R40" s="1513"/>
      <c r="S40" s="1513"/>
      <c r="T40" s="1513"/>
      <c r="U40" s="1513"/>
      <c r="V40" s="1513"/>
      <c r="W40" s="1513"/>
      <c r="X40" s="1512"/>
      <c r="Y40" s="1513"/>
      <c r="Z40" s="1512"/>
    </row>
    <row r="41" spans="1:27" s="1184" customFormat="1" ht="33" customHeight="1">
      <c r="A41" s="1185" t="s">
        <v>447</v>
      </c>
      <c r="B41" s="1509">
        <v>0.75513421000000058</v>
      </c>
      <c r="C41" s="1509">
        <v>9.60389889</v>
      </c>
      <c r="D41" s="1509">
        <v>5.1058000000000006E-3</v>
      </c>
      <c r="E41" s="1509">
        <v>4.0233309300000002</v>
      </c>
      <c r="F41" s="1509">
        <v>6.9349592000000015</v>
      </c>
      <c r="G41" s="1509">
        <v>3.0445E-2</v>
      </c>
      <c r="H41" s="1509">
        <v>0</v>
      </c>
      <c r="I41" s="1509">
        <v>9.9792044700000009</v>
      </c>
      <c r="J41" s="1509">
        <v>4.4973095499999998</v>
      </c>
      <c r="K41" s="1509">
        <v>14.64549689</v>
      </c>
      <c r="L41" s="1509">
        <v>0.10715183</v>
      </c>
      <c r="M41" s="1509">
        <v>17.387422219999998</v>
      </c>
      <c r="N41" s="1509">
        <v>41.142967200000001</v>
      </c>
      <c r="O41" s="1509">
        <v>0.92944660999999995</v>
      </c>
      <c r="P41" s="1509">
        <v>4.2946332900000002</v>
      </c>
      <c r="Q41" s="1509">
        <v>1.9152078700000001</v>
      </c>
      <c r="R41" s="1509"/>
      <c r="S41" s="1509">
        <v>0.53348291000000003</v>
      </c>
      <c r="T41" s="1509">
        <v>1.6522889999999999</v>
      </c>
      <c r="U41" s="1509">
        <v>81.244099699999992</v>
      </c>
      <c r="V41" s="1509">
        <v>1.2006775300000001</v>
      </c>
      <c r="W41" s="1509">
        <v>2.76420529</v>
      </c>
      <c r="X41" s="1510">
        <v>203.64646839</v>
      </c>
      <c r="Y41" s="1509">
        <v>0</v>
      </c>
      <c r="Z41" s="1510">
        <v>203.64646839</v>
      </c>
    </row>
    <row r="42" spans="1:27" s="1184" customFormat="1" ht="33" customHeight="1">
      <c r="A42" s="1185" t="s">
        <v>448</v>
      </c>
      <c r="B42" s="1509">
        <v>17.66034119</v>
      </c>
      <c r="C42" s="1509">
        <v>192.15177393999991</v>
      </c>
      <c r="D42" s="1509">
        <v>0.50730799999999998</v>
      </c>
      <c r="E42" s="1509">
        <v>27.211946409999971</v>
      </c>
      <c r="F42" s="1509">
        <v>23.141841360000004</v>
      </c>
      <c r="G42" s="1509">
        <v>7.7347550000000001E-2</v>
      </c>
      <c r="H42" s="1509">
        <v>0.28789958000000004</v>
      </c>
      <c r="I42" s="1509">
        <v>44.227550340000001</v>
      </c>
      <c r="J42" s="1509">
        <v>6.5920180400000001</v>
      </c>
      <c r="K42" s="1509">
        <v>93.913087349999998</v>
      </c>
      <c r="L42" s="1509">
        <v>1.08156593</v>
      </c>
      <c r="M42" s="1509">
        <v>64.123835439999993</v>
      </c>
      <c r="N42" s="1509">
        <v>17.595621599999991</v>
      </c>
      <c r="O42" s="1509">
        <v>5.6743250500000002</v>
      </c>
      <c r="P42" s="1509">
        <v>0</v>
      </c>
      <c r="Q42" s="1509">
        <v>1.6538347499999979</v>
      </c>
      <c r="R42" s="1509"/>
      <c r="S42" s="1509">
        <v>1.2472422399999998</v>
      </c>
      <c r="T42" s="1509">
        <v>2.5630234999999999</v>
      </c>
      <c r="U42" s="1509">
        <v>67.808263309999987</v>
      </c>
      <c r="V42" s="1509">
        <v>2.1560132000000003</v>
      </c>
      <c r="W42" s="1509">
        <v>7.9842337099999998</v>
      </c>
      <c r="X42" s="1510">
        <v>577.65907248999986</v>
      </c>
      <c r="Y42" s="1509">
        <v>0.41019595000000003</v>
      </c>
      <c r="Z42" s="1510">
        <v>578.06926843999986</v>
      </c>
    </row>
    <row r="43" spans="1:27" s="1184" customFormat="1" ht="33" customHeight="1">
      <c r="A43" s="1185" t="s">
        <v>449</v>
      </c>
      <c r="B43" s="1509">
        <v>15.378871999999999</v>
      </c>
      <c r="C43" s="1509">
        <v>67.842993059999998</v>
      </c>
      <c r="D43" s="1509">
        <v>0.17208245</v>
      </c>
      <c r="E43" s="1509">
        <v>7.0839851200000004</v>
      </c>
      <c r="F43" s="1509">
        <v>10.208591160000001</v>
      </c>
      <c r="G43" s="1509">
        <v>8.5239190000000006E-2</v>
      </c>
      <c r="H43" s="1509">
        <v>0</v>
      </c>
      <c r="I43" s="1509">
        <v>36.117177390000002</v>
      </c>
      <c r="J43" s="1509">
        <v>15.97876241</v>
      </c>
      <c r="K43" s="1509">
        <v>19.944840760000002</v>
      </c>
      <c r="L43" s="1509">
        <v>0.56485700000000005</v>
      </c>
      <c r="M43" s="1509">
        <v>57.575573001100004</v>
      </c>
      <c r="N43" s="1509">
        <v>18.59754956000004</v>
      </c>
      <c r="O43" s="1509">
        <v>2.6431193199999998</v>
      </c>
      <c r="P43" s="1509">
        <v>0.84382712000000004</v>
      </c>
      <c r="Q43" s="1509">
        <v>2.7799388599999961</v>
      </c>
      <c r="R43" s="1509"/>
      <c r="S43" s="1509">
        <v>0.12725620000000001</v>
      </c>
      <c r="T43" s="1509">
        <v>8.3199999999999993E-3</v>
      </c>
      <c r="U43" s="1509">
        <v>61.263815360000002</v>
      </c>
      <c r="V43" s="1509">
        <v>2.1166232500000004</v>
      </c>
      <c r="W43" s="1509">
        <v>6.1487828000000002</v>
      </c>
      <c r="X43" s="1510">
        <v>325.4822060111</v>
      </c>
      <c r="Y43" s="1509">
        <v>0.24663197000000001</v>
      </c>
      <c r="Z43" s="1510">
        <v>325.72883798110001</v>
      </c>
    </row>
    <row r="44" spans="1:27" s="1184" customFormat="1" ht="33" customHeight="1">
      <c r="A44" s="1185" t="s">
        <v>450</v>
      </c>
      <c r="B44" s="1509">
        <v>41.888686149999998</v>
      </c>
      <c r="C44" s="1509">
        <v>498.14209402</v>
      </c>
      <c r="D44" s="1509">
        <v>6.4085999999999999</v>
      </c>
      <c r="E44" s="1509">
        <v>18.225926500000011</v>
      </c>
      <c r="F44" s="1509">
        <v>5.1179629999999996</v>
      </c>
      <c r="G44" s="1509">
        <v>0.83</v>
      </c>
      <c r="H44" s="1509">
        <v>2.5548667800000002</v>
      </c>
      <c r="I44" s="1509">
        <v>1195.1202222300001</v>
      </c>
      <c r="J44" s="1509">
        <v>72.365688000000006</v>
      </c>
      <c r="K44" s="1509">
        <v>9.7929650600000002</v>
      </c>
      <c r="L44" s="1509">
        <v>15.910835730000001</v>
      </c>
      <c r="M44" s="1509">
        <v>47.365568109999998</v>
      </c>
      <c r="N44" s="1509">
        <v>5.9934108899999998</v>
      </c>
      <c r="O44" s="1509">
        <v>3.7681122</v>
      </c>
      <c r="P44" s="1509">
        <v>74.268283109999999</v>
      </c>
      <c r="Q44" s="1509">
        <v>9.0383905999999996</v>
      </c>
      <c r="R44" s="1509"/>
      <c r="S44" s="1509">
        <v>5.9597920000000002</v>
      </c>
      <c r="T44" s="1509">
        <v>1.185608</v>
      </c>
      <c r="U44" s="1509">
        <v>207.07586543999997</v>
      </c>
      <c r="V44" s="1509">
        <v>102.89160559999998</v>
      </c>
      <c r="W44" s="1509">
        <v>15.560291060000001</v>
      </c>
      <c r="X44" s="1510">
        <v>2339.46477448</v>
      </c>
      <c r="Y44" s="1509">
        <v>9.6036206600000007</v>
      </c>
      <c r="Z44" s="1510">
        <v>2349.0683951400001</v>
      </c>
    </row>
    <row r="45" spans="1:27" s="1184" customFormat="1" ht="45">
      <c r="A45" s="1209" t="s">
        <v>974</v>
      </c>
      <c r="B45" s="1509">
        <v>32.890028739999998</v>
      </c>
      <c r="C45" s="1509">
        <v>61.093027720000002</v>
      </c>
      <c r="D45" s="1509">
        <v>14.111363019999999</v>
      </c>
      <c r="E45" s="1509">
        <v>31.825548989999859</v>
      </c>
      <c r="F45" s="1509">
        <v>208.60020087999999</v>
      </c>
      <c r="G45" s="1509">
        <v>4.1019020000000003E-2</v>
      </c>
      <c r="H45" s="1509">
        <v>0</v>
      </c>
      <c r="I45" s="1509">
        <v>483.57750476999996</v>
      </c>
      <c r="J45" s="1509">
        <v>23.087395140000002</v>
      </c>
      <c r="K45" s="1509">
        <v>333.39213676999998</v>
      </c>
      <c r="L45" s="1509">
        <v>3.7304892500000002</v>
      </c>
      <c r="M45" s="1509">
        <v>495.57952040999999</v>
      </c>
      <c r="N45" s="1509">
        <v>18.059021950000009</v>
      </c>
      <c r="O45" s="1509">
        <v>7.5135371500000003</v>
      </c>
      <c r="P45" s="1509">
        <v>184.17682155</v>
      </c>
      <c r="Q45" s="1509">
        <v>3.53082911</v>
      </c>
      <c r="R45" s="1509"/>
      <c r="S45" s="1509">
        <v>1.87467067</v>
      </c>
      <c r="T45" s="1509">
        <v>0</v>
      </c>
      <c r="U45" s="1509">
        <v>341.31747150000001</v>
      </c>
      <c r="V45" s="1509">
        <v>25.281083709999997</v>
      </c>
      <c r="W45" s="1509">
        <v>38.969610909999993</v>
      </c>
      <c r="X45" s="1510">
        <v>2308.6512812599995</v>
      </c>
      <c r="Y45" s="1509">
        <v>0.14408364000000001</v>
      </c>
      <c r="Z45" s="1510">
        <v>2308.7953648999996</v>
      </c>
    </row>
    <row r="46" spans="1:27" s="1184" customFormat="1" ht="33" customHeight="1">
      <c r="A46" s="1185" t="s">
        <v>451</v>
      </c>
      <c r="B46" s="1509">
        <v>0</v>
      </c>
      <c r="C46" s="1509">
        <v>28.172382690000003</v>
      </c>
      <c r="D46" s="1509">
        <v>0.92341219999999991</v>
      </c>
      <c r="E46" s="1509">
        <v>2.9499999999999999E-3</v>
      </c>
      <c r="F46" s="1509">
        <v>11.497541460000001</v>
      </c>
      <c r="G46" s="1509">
        <v>0.10654728999999999</v>
      </c>
      <c r="H46" s="1509">
        <v>0.17510000000000001</v>
      </c>
      <c r="I46" s="1509">
        <v>3.2612887799999997</v>
      </c>
      <c r="J46" s="1509">
        <v>0.12224612</v>
      </c>
      <c r="K46" s="1509">
        <v>0.11728136</v>
      </c>
      <c r="L46" s="1509">
        <v>0.53984891000000002</v>
      </c>
      <c r="M46" s="1509">
        <v>30.650322369999994</v>
      </c>
      <c r="N46" s="1509">
        <v>2.3366518599999981</v>
      </c>
      <c r="O46" s="1509">
        <v>0.71477009999999996</v>
      </c>
      <c r="P46" s="1509">
        <v>0</v>
      </c>
      <c r="Q46" s="1509">
        <v>0.71546398</v>
      </c>
      <c r="R46" s="1509"/>
      <c r="S46" s="1509">
        <v>1.8630799999999998</v>
      </c>
      <c r="T46" s="1509">
        <v>0.85706727000000005</v>
      </c>
      <c r="U46" s="1509">
        <v>16.496004699999997</v>
      </c>
      <c r="V46" s="1509">
        <v>0.34566872999999998</v>
      </c>
      <c r="W46" s="1509">
        <v>0.19438086000000002</v>
      </c>
      <c r="X46" s="1510">
        <v>99.092008679999992</v>
      </c>
      <c r="Y46" s="1509">
        <v>1.5527260199999999</v>
      </c>
      <c r="Z46" s="1510">
        <v>100.64473469999999</v>
      </c>
    </row>
    <row r="47" spans="1:27" s="1184" customFormat="1" ht="33" customHeight="1">
      <c r="A47" s="1185" t="s">
        <v>452</v>
      </c>
      <c r="B47" s="1509">
        <v>3.9192333300000008</v>
      </c>
      <c r="C47" s="1509">
        <v>154.88871626</v>
      </c>
      <c r="D47" s="1509">
        <v>7.6790000000000001E-3</v>
      </c>
      <c r="E47" s="1509">
        <v>105.94010783</v>
      </c>
      <c r="F47" s="1509">
        <v>103.43455965000001</v>
      </c>
      <c r="G47" s="1509">
        <v>6.5629999999999994E-2</v>
      </c>
      <c r="H47" s="1509">
        <v>0.57791934000000011</v>
      </c>
      <c r="I47" s="1509">
        <v>466.86491532999997</v>
      </c>
      <c r="J47" s="1509">
        <v>47.340038649999997</v>
      </c>
      <c r="K47" s="1509">
        <v>174.48319188999997</v>
      </c>
      <c r="L47" s="1509">
        <v>29.594936219999997</v>
      </c>
      <c r="M47" s="1509">
        <v>251.80033510999996</v>
      </c>
      <c r="N47" s="1509">
        <v>40.271972820000002</v>
      </c>
      <c r="O47" s="1509">
        <v>3.7888177999999999</v>
      </c>
      <c r="P47" s="1509">
        <v>148.24598496999999</v>
      </c>
      <c r="Q47" s="1509">
        <v>0.22963844</v>
      </c>
      <c r="R47" s="1509"/>
      <c r="S47" s="1509">
        <v>0.37025002000000001</v>
      </c>
      <c r="T47" s="1509">
        <v>0</v>
      </c>
      <c r="U47" s="1509">
        <v>373.72767135999987</v>
      </c>
      <c r="V47" s="1509">
        <v>9.4517659200000015</v>
      </c>
      <c r="W47" s="1509">
        <v>18.563234949999998</v>
      </c>
      <c r="X47" s="1510">
        <v>1933.5665988899998</v>
      </c>
      <c r="Y47" s="1509">
        <v>0.12027093</v>
      </c>
      <c r="Z47" s="1510">
        <v>1933.6868698199999</v>
      </c>
    </row>
    <row r="48" spans="1:27" s="1184" customFormat="1" ht="33" customHeight="1">
      <c r="A48" s="1185" t="s">
        <v>453</v>
      </c>
      <c r="B48" s="1509">
        <v>0.68542574000000001</v>
      </c>
      <c r="C48" s="1509">
        <v>2.5647371299999997</v>
      </c>
      <c r="D48" s="1509">
        <v>0.63050783999999993</v>
      </c>
      <c r="E48" s="1509">
        <v>1.7303483700000029</v>
      </c>
      <c r="F48" s="1509">
        <v>0.79239232999999998</v>
      </c>
      <c r="G48" s="1509">
        <v>2.3786999999999999E-2</v>
      </c>
      <c r="H48" s="1509">
        <v>0.22867479999999998</v>
      </c>
      <c r="I48" s="1509">
        <v>4.6060705899999999</v>
      </c>
      <c r="J48" s="1509">
        <v>2.0668608000000002</v>
      </c>
      <c r="K48" s="1509">
        <v>12.18015059</v>
      </c>
      <c r="L48" s="1509">
        <v>3.6381179999999999E-2</v>
      </c>
      <c r="M48" s="1509">
        <v>0.29751334999999995</v>
      </c>
      <c r="N48" s="1509">
        <v>0.98580129999999999</v>
      </c>
      <c r="O48" s="1509">
        <v>0.48016112999999999</v>
      </c>
      <c r="P48" s="1509">
        <v>5.6840666399999993</v>
      </c>
      <c r="Q48" s="1509">
        <v>8.9866580000000001E-2</v>
      </c>
      <c r="R48" s="1509"/>
      <c r="S48" s="1509">
        <v>0.15338332000000002</v>
      </c>
      <c r="T48" s="1509">
        <v>0.38474599999999998</v>
      </c>
      <c r="U48" s="1509">
        <v>16.213220359999998</v>
      </c>
      <c r="V48" s="1509">
        <v>1.5374437200000002</v>
      </c>
      <c r="W48" s="1509">
        <v>1.70028347</v>
      </c>
      <c r="X48" s="1510">
        <v>53.071822240000003</v>
      </c>
      <c r="Y48" s="1509">
        <v>0.17847831</v>
      </c>
      <c r="Z48" s="1510">
        <v>53.250300550000006</v>
      </c>
    </row>
    <row r="49" spans="1:27" s="1184" customFormat="1" ht="33" customHeight="1">
      <c r="A49" s="1185" t="s">
        <v>454</v>
      </c>
      <c r="B49" s="1509">
        <v>0</v>
      </c>
      <c r="C49" s="1509">
        <v>0</v>
      </c>
      <c r="D49" s="1509">
        <v>0.03</v>
      </c>
      <c r="E49" s="1509">
        <v>0.12999999999999978</v>
      </c>
      <c r="F49" s="1509">
        <v>0.96741500000000002</v>
      </c>
      <c r="G49" s="1509">
        <v>0</v>
      </c>
      <c r="H49" s="1509">
        <v>0</v>
      </c>
      <c r="I49" s="1509">
        <v>0</v>
      </c>
      <c r="J49" s="1509">
        <v>0</v>
      </c>
      <c r="K49" s="1509">
        <v>0.45220673</v>
      </c>
      <c r="L49" s="1509">
        <v>0</v>
      </c>
      <c r="M49" s="1509">
        <v>53.324517659999998</v>
      </c>
      <c r="N49" s="1509">
        <v>4.4475426100000002</v>
      </c>
      <c r="O49" s="1509">
        <v>0.15906699999999999</v>
      </c>
      <c r="P49" s="1509">
        <v>5.6458487000000002</v>
      </c>
      <c r="Q49" s="1509">
        <v>0.125</v>
      </c>
      <c r="R49" s="1509"/>
      <c r="S49" s="1509">
        <v>5.7000000000000002E-2</v>
      </c>
      <c r="T49" s="1509">
        <v>0</v>
      </c>
      <c r="U49" s="1509">
        <v>0</v>
      </c>
      <c r="V49" s="1509">
        <v>4.2000000000000003E-2</v>
      </c>
      <c r="W49" s="1509">
        <v>0.01</v>
      </c>
      <c r="X49" s="1510">
        <v>65.390597700000001</v>
      </c>
      <c r="Y49" s="1509">
        <v>6.7115999999999995E-2</v>
      </c>
      <c r="Z49" s="1510">
        <v>65.457713699999999</v>
      </c>
    </row>
    <row r="50" spans="1:27" s="1184" customFormat="1" ht="33" customHeight="1">
      <c r="A50" s="1185" t="s">
        <v>455</v>
      </c>
      <c r="B50" s="1509">
        <v>2.8791150000000001</v>
      </c>
      <c r="C50" s="1509">
        <v>9.3509676600000002</v>
      </c>
      <c r="D50" s="1509">
        <v>0.97795900000000002</v>
      </c>
      <c r="E50" s="1509">
        <v>6.66429033</v>
      </c>
      <c r="F50" s="1509">
        <v>6.8063628300000003</v>
      </c>
      <c r="G50" s="1509">
        <v>0.33107987999999999</v>
      </c>
      <c r="H50" s="1509">
        <v>0</v>
      </c>
      <c r="I50" s="1509">
        <v>6.2880200000000004</v>
      </c>
      <c r="J50" s="1509">
        <v>4.3812704599999996</v>
      </c>
      <c r="K50" s="1509">
        <v>3.0789475499999996</v>
      </c>
      <c r="L50" s="1509">
        <v>0.57716937999999995</v>
      </c>
      <c r="M50" s="1509">
        <v>7.8524081899999993</v>
      </c>
      <c r="N50" s="1509">
        <v>5.4706962099999998</v>
      </c>
      <c r="O50" s="1509">
        <v>2.3932489000000001</v>
      </c>
      <c r="P50" s="1509">
        <v>0</v>
      </c>
      <c r="Q50" s="1509">
        <v>0.48665053000000003</v>
      </c>
      <c r="R50" s="1509"/>
      <c r="S50" s="1509">
        <v>0.48995735999999984</v>
      </c>
      <c r="T50" s="1509">
        <v>0</v>
      </c>
      <c r="U50" s="1509">
        <v>0</v>
      </c>
      <c r="V50" s="1509">
        <v>8.2910636900000014</v>
      </c>
      <c r="W50" s="1509">
        <v>2.1586928799999998</v>
      </c>
      <c r="X50" s="1510">
        <v>68.477899850000014</v>
      </c>
      <c r="Y50" s="1509">
        <v>1.1894165700000001</v>
      </c>
      <c r="Z50" s="1510">
        <v>69.66731642000002</v>
      </c>
    </row>
    <row r="51" spans="1:27" s="1184" customFormat="1" ht="33" customHeight="1">
      <c r="A51" s="1185" t="s">
        <v>456</v>
      </c>
      <c r="B51" s="1509">
        <v>27.206940339999999</v>
      </c>
      <c r="C51" s="1509">
        <v>11.410795500000001</v>
      </c>
      <c r="D51" s="1509">
        <v>36.550423799999997</v>
      </c>
      <c r="E51" s="1509">
        <v>-14.867554970000031</v>
      </c>
      <c r="F51" s="1509">
        <v>23.653160539999998</v>
      </c>
      <c r="G51" s="1509">
        <v>1.13473074</v>
      </c>
      <c r="H51" s="1509">
        <v>0</v>
      </c>
      <c r="I51" s="1509">
        <v>3.4789186499999998</v>
      </c>
      <c r="J51" s="1509">
        <v>1.1831768600000001</v>
      </c>
      <c r="K51" s="1509">
        <v>0</v>
      </c>
      <c r="L51" s="1509">
        <v>0.53550087999999996</v>
      </c>
      <c r="M51" s="1509">
        <v>1.5332659299999998</v>
      </c>
      <c r="N51" s="1509">
        <v>1.16875201</v>
      </c>
      <c r="O51" s="1509">
        <v>0.85734953000000003</v>
      </c>
      <c r="P51" s="1509">
        <v>7.8666905300000005</v>
      </c>
      <c r="Q51" s="1509">
        <v>0</v>
      </c>
      <c r="R51" s="1509"/>
      <c r="S51" s="1509">
        <v>0</v>
      </c>
      <c r="T51" s="1509">
        <v>0</v>
      </c>
      <c r="U51" s="1509">
        <v>6.3893321700000003</v>
      </c>
      <c r="V51" s="1509">
        <v>0.35404703000000004</v>
      </c>
      <c r="W51" s="1509">
        <v>1.8500999999999999E-4</v>
      </c>
      <c r="X51" s="1510">
        <v>108.45571454999997</v>
      </c>
      <c r="Y51" s="1509">
        <v>3.148252E-2</v>
      </c>
      <c r="Z51" s="1510">
        <v>108.48719706999997</v>
      </c>
    </row>
    <row r="52" spans="1:27" s="1184" customFormat="1" ht="33" customHeight="1">
      <c r="A52" s="1185" t="s">
        <v>457</v>
      </c>
      <c r="B52" s="1509">
        <v>81.381370880000034</v>
      </c>
      <c r="C52" s="1509">
        <v>805.99351181000168</v>
      </c>
      <c r="D52" s="1509">
        <v>2.79910631</v>
      </c>
      <c r="E52" s="1509">
        <v>935.68878009000002</v>
      </c>
      <c r="F52" s="1509">
        <v>122.50305081000003</v>
      </c>
      <c r="G52" s="1509">
        <v>1.0518974399999999</v>
      </c>
      <c r="H52" s="1509">
        <v>43.40661119</v>
      </c>
      <c r="I52" s="1509">
        <v>1995.0405062499999</v>
      </c>
      <c r="J52" s="1509">
        <v>162.16911378</v>
      </c>
      <c r="K52" s="1509">
        <v>711.44184952000001</v>
      </c>
      <c r="L52" s="1509">
        <v>7.4248084199999997</v>
      </c>
      <c r="M52" s="1509">
        <v>178.82478248846621</v>
      </c>
      <c r="N52" s="1509">
        <v>84.953409989999997</v>
      </c>
      <c r="O52" s="1509">
        <v>11.205600140000001</v>
      </c>
      <c r="P52" s="1509">
        <v>369.74242624999999</v>
      </c>
      <c r="Q52" s="1509">
        <v>4.05035715</v>
      </c>
      <c r="R52" s="1509"/>
      <c r="S52" s="1509">
        <v>34.204875709999996</v>
      </c>
      <c r="T52" s="1509">
        <v>72.528706959999994</v>
      </c>
      <c r="U52" s="1509">
        <v>26.081756889999994</v>
      </c>
      <c r="V52" s="1509">
        <v>125.12741489999998</v>
      </c>
      <c r="W52" s="1509">
        <v>6.33258119</v>
      </c>
      <c r="X52" s="1510">
        <v>5781.9525181684685</v>
      </c>
      <c r="Y52" s="1509">
        <v>7.8718082699999998</v>
      </c>
      <c r="Z52" s="1510">
        <v>5789.8243264384682</v>
      </c>
    </row>
    <row r="53" spans="1:27" s="1184" customFormat="1" ht="45">
      <c r="A53" s="1209" t="s">
        <v>975</v>
      </c>
      <c r="B53" s="1509">
        <v>0</v>
      </c>
      <c r="C53" s="1509">
        <v>1718.58202583</v>
      </c>
      <c r="D53" s="1509">
        <v>0</v>
      </c>
      <c r="E53" s="1509">
        <v>0</v>
      </c>
      <c r="F53" s="1509">
        <v>0</v>
      </c>
      <c r="G53" s="1509">
        <v>0</v>
      </c>
      <c r="H53" s="1509">
        <v>0</v>
      </c>
      <c r="I53" s="1509">
        <v>0</v>
      </c>
      <c r="J53" s="1509">
        <v>0</v>
      </c>
      <c r="K53" s="1509">
        <v>0</v>
      </c>
      <c r="L53" s="1509">
        <v>0</v>
      </c>
      <c r="M53" s="1509">
        <v>0</v>
      </c>
      <c r="N53" s="1509">
        <v>0</v>
      </c>
      <c r="O53" s="1509">
        <v>0</v>
      </c>
      <c r="P53" s="1509">
        <v>0</v>
      </c>
      <c r="Q53" s="1509">
        <v>0</v>
      </c>
      <c r="R53" s="1509"/>
      <c r="S53" s="1509">
        <v>0</v>
      </c>
      <c r="T53" s="1509">
        <v>0</v>
      </c>
      <c r="U53" s="1509">
        <v>0</v>
      </c>
      <c r="V53" s="1509">
        <v>0</v>
      </c>
      <c r="W53" s="1509">
        <v>0</v>
      </c>
      <c r="X53" s="1510">
        <v>1718.58202583</v>
      </c>
      <c r="Y53" s="1509">
        <v>0</v>
      </c>
      <c r="Z53" s="1510">
        <v>1718.58202583</v>
      </c>
    </row>
    <row r="54" spans="1:27" s="1192" customFormat="1" ht="53.25" customHeight="1">
      <c r="A54" s="1189" t="s">
        <v>458</v>
      </c>
      <c r="B54" s="1515">
        <v>224.64514758000001</v>
      </c>
      <c r="C54" s="1515">
        <v>3559.7969245100016</v>
      </c>
      <c r="D54" s="1515">
        <v>63.123547419999994</v>
      </c>
      <c r="E54" s="1515">
        <v>1123.6596595999999</v>
      </c>
      <c r="F54" s="1515">
        <v>523.65803821999998</v>
      </c>
      <c r="G54" s="1515">
        <v>3.7777231099999997</v>
      </c>
      <c r="H54" s="1515">
        <v>47.23107169</v>
      </c>
      <c r="I54" s="1515">
        <v>4248.5613788000001</v>
      </c>
      <c r="J54" s="1515">
        <v>339.78387981000003</v>
      </c>
      <c r="K54" s="1515">
        <v>1373.4421544699999</v>
      </c>
      <c r="L54" s="1515">
        <v>60.103544729999996</v>
      </c>
      <c r="M54" s="1515">
        <v>1206.3150642795663</v>
      </c>
      <c r="N54" s="1515">
        <v>241.02339800000004</v>
      </c>
      <c r="O54" s="1515">
        <v>40.127554930000002</v>
      </c>
      <c r="P54" s="1515">
        <v>800.76858216000005</v>
      </c>
      <c r="Q54" s="1515">
        <v>24.615177869999989</v>
      </c>
      <c r="R54" s="1515">
        <v>0</v>
      </c>
      <c r="S54" s="1515">
        <v>46.880990429999997</v>
      </c>
      <c r="T54" s="1515">
        <v>79.179760729999998</v>
      </c>
      <c r="U54" s="1515">
        <v>1197.6175007899997</v>
      </c>
      <c r="V54" s="1515">
        <v>278.79540727999995</v>
      </c>
      <c r="W54" s="1515">
        <v>100.38648212999999</v>
      </c>
      <c r="X54" s="1516">
        <v>15583.492988539569</v>
      </c>
      <c r="Y54" s="1515">
        <v>21.415830840000002</v>
      </c>
      <c r="Z54" s="1516">
        <v>15604.908819379569</v>
      </c>
      <c r="AA54" s="1184"/>
    </row>
    <row r="55" spans="1:27" s="1192" customFormat="1" ht="42">
      <c r="A55" s="1507" t="s">
        <v>976</v>
      </c>
      <c r="B55" s="1516">
        <v>3686.2086139497478</v>
      </c>
      <c r="C55" s="1516">
        <v>40354.379040200001</v>
      </c>
      <c r="D55" s="1516">
        <v>357.75399188999995</v>
      </c>
      <c r="E55" s="1516">
        <v>8515.9439316000025</v>
      </c>
      <c r="F55" s="1516">
        <v>5134.75017837</v>
      </c>
      <c r="G55" s="1516">
        <v>25.510348190000002</v>
      </c>
      <c r="H55" s="1516">
        <v>298.85871552000003</v>
      </c>
      <c r="I55" s="1516">
        <v>17754.89558651</v>
      </c>
      <c r="J55" s="1516">
        <v>4411.6245658899998</v>
      </c>
      <c r="K55" s="1516">
        <v>12021.38810901</v>
      </c>
      <c r="L55" s="1516">
        <v>287.38180943000003</v>
      </c>
      <c r="M55" s="1516">
        <v>13893.331128841101</v>
      </c>
      <c r="N55" s="1516">
        <v>3335.2113389900005</v>
      </c>
      <c r="O55" s="1516">
        <v>714.44063714000038</v>
      </c>
      <c r="P55" s="1516">
        <v>7701.9485626000014</v>
      </c>
      <c r="Q55" s="1516">
        <v>185.26003578999999</v>
      </c>
      <c r="R55" s="1516">
        <v>0</v>
      </c>
      <c r="S55" s="1516">
        <v>210.86349597</v>
      </c>
      <c r="T55" s="1516">
        <v>533.97659952000004</v>
      </c>
      <c r="U55" s="1516">
        <v>15947.899105799997</v>
      </c>
      <c r="V55" s="1516">
        <v>2760.4900217300001</v>
      </c>
      <c r="W55" s="1516">
        <v>1643.34077063</v>
      </c>
      <c r="X55" s="1516">
        <v>139775.45658757081</v>
      </c>
      <c r="Y55" s="1516">
        <v>769.44415153999989</v>
      </c>
      <c r="Z55" s="1516">
        <v>140544.9007391108</v>
      </c>
      <c r="AA55" s="1184"/>
    </row>
    <row r="56" spans="1:27" ht="26.25" customHeight="1">
      <c r="B56" s="1210"/>
      <c r="C56" s="1210"/>
      <c r="D56" s="1210"/>
      <c r="E56" s="1210"/>
      <c r="F56" s="1210"/>
      <c r="G56" s="1210"/>
      <c r="H56" s="1210"/>
      <c r="I56" s="1210"/>
      <c r="J56" s="1210"/>
      <c r="K56" s="1210"/>
      <c r="L56" s="1210"/>
      <c r="M56" s="1210"/>
      <c r="N56" s="1210"/>
      <c r="O56" s="1210"/>
      <c r="P56" s="1210"/>
      <c r="Q56" s="1210"/>
      <c r="R56" s="1210"/>
      <c r="S56" s="1210"/>
      <c r="T56" s="1210"/>
      <c r="U56" s="1210"/>
      <c r="V56" s="1210"/>
      <c r="W56" s="1210"/>
      <c r="X56" s="1210"/>
      <c r="Y56" s="1210"/>
      <c r="Z56" s="1210"/>
    </row>
    <row r="57" spans="1:27" ht="26.25" customHeight="1">
      <c r="B57" s="1508"/>
      <c r="C57" s="1508"/>
      <c r="D57" s="1508"/>
      <c r="E57" s="1508"/>
      <c r="F57" s="1508"/>
      <c r="G57" s="1508"/>
      <c r="H57" s="1508"/>
      <c r="I57" s="1508"/>
      <c r="J57" s="1508"/>
      <c r="K57" s="1508"/>
      <c r="L57" s="1508"/>
      <c r="M57" s="1508"/>
      <c r="N57" s="1508"/>
      <c r="O57" s="1508"/>
      <c r="P57" s="1508"/>
      <c r="Q57" s="1508"/>
      <c r="R57" s="1508"/>
      <c r="S57" s="1508"/>
      <c r="T57" s="1508"/>
      <c r="U57" s="1508"/>
      <c r="V57" s="1508"/>
      <c r="W57" s="1508"/>
      <c r="X57" s="1508"/>
      <c r="Y57" s="1508"/>
      <c r="Z57" s="1508"/>
    </row>
    <row r="58" spans="1:27" ht="26.25" customHeight="1">
      <c r="B58" s="1210"/>
      <c r="C58" s="1210"/>
      <c r="D58" s="1210"/>
      <c r="E58" s="1210"/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0"/>
      <c r="T58" s="1210"/>
      <c r="U58" s="1210"/>
      <c r="V58" s="1210"/>
      <c r="W58" s="1210"/>
      <c r="X58" s="1210"/>
      <c r="Y58" s="1210"/>
      <c r="Z58" s="1210"/>
    </row>
  </sheetData>
  <protectedRanges>
    <protectedRange sqref="A2" name="Range1"/>
  </protectedRanges>
  <mergeCells count="9">
    <mergeCell ref="A1:D1"/>
    <mergeCell ref="A2:D2"/>
    <mergeCell ref="Y4:Y5"/>
    <mergeCell ref="Z4:Z5"/>
    <mergeCell ref="A3:B3"/>
    <mergeCell ref="A4:A5"/>
    <mergeCell ref="B4:W4"/>
    <mergeCell ref="X4:X5"/>
    <mergeCell ref="V3:Z3"/>
  </mergeCells>
  <pageMargins left="0.16" right="0.16" top="0.74803149606299202" bottom="0.16" header="0.31496062992126" footer="0.31496062992126"/>
  <pageSetup paperSize="9" scale="40" orientation="landscape" r:id="rId1"/>
  <headerFooter>
    <oddFooter>&amp;C&amp;16 47</oddFooter>
  </headerFooter>
  <rowBreaks count="1" manualBreakCount="1">
    <brk id="2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E68"/>
  <sheetViews>
    <sheetView showGridLines="0" view="pageBreakPreview" zoomScale="70" zoomScaleNormal="40" zoomScaleSheetLayoutView="70" workbookViewId="0">
      <pane xSplit="2" ySplit="4" topLeftCell="C49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9" defaultRowHeight="18.75"/>
  <cols>
    <col min="1" max="1" width="57.7109375" style="1255" customWidth="1"/>
    <col min="2" max="2" width="6.42578125" style="1258" hidden="1" customWidth="1"/>
    <col min="3" max="9" width="14.7109375" style="1258" customWidth="1"/>
    <col min="10" max="10" width="16" style="1258" bestFit="1" customWidth="1"/>
    <col min="11" max="18" width="14.7109375" style="1258" customWidth="1"/>
    <col min="19" max="19" width="12.5703125" style="1258" hidden="1" customWidth="1"/>
    <col min="20" max="21" width="14.7109375" style="1258" customWidth="1"/>
    <col min="22" max="24" width="14.7109375" style="1257" customWidth="1"/>
    <col min="25" max="25" width="17.85546875" style="1257" customWidth="1"/>
    <col min="26" max="26" width="14.42578125" style="1257" customWidth="1"/>
    <col min="27" max="27" width="12.5703125" style="1257" customWidth="1"/>
    <col min="28" max="28" width="16" style="1257" bestFit="1" customWidth="1"/>
    <col min="29" max="29" width="9" style="1257"/>
    <col min="30" max="16384" width="9" style="1259"/>
  </cols>
  <sheetData>
    <row r="1" spans="1:31" s="1212" customFormat="1" ht="28.5">
      <c r="A1" s="1929" t="s">
        <v>841</v>
      </c>
      <c r="B1" s="1929"/>
      <c r="C1" s="1929"/>
      <c r="D1" s="1929"/>
      <c r="E1" s="1929"/>
      <c r="F1" s="1929"/>
      <c r="G1" s="873"/>
      <c r="H1" s="873"/>
      <c r="I1" s="873"/>
      <c r="J1" s="873"/>
      <c r="K1" s="874"/>
      <c r="L1" s="873"/>
      <c r="M1" s="873"/>
      <c r="N1" s="873"/>
      <c r="O1" s="873"/>
      <c r="P1" s="873"/>
      <c r="Q1" s="873"/>
      <c r="R1" s="873"/>
      <c r="S1" s="873"/>
      <c r="T1" s="873"/>
      <c r="U1" s="873"/>
      <c r="V1" s="873"/>
      <c r="W1" s="873"/>
      <c r="X1" s="873"/>
      <c r="Y1" s="1211"/>
      <c r="Z1" s="1211"/>
      <c r="AA1" s="1211"/>
      <c r="AB1" s="1211"/>
      <c r="AC1" s="1211"/>
    </row>
    <row r="2" spans="1:31" s="1212" customFormat="1" ht="28.5">
      <c r="A2" s="1929" t="s">
        <v>903</v>
      </c>
      <c r="B2" s="1929"/>
      <c r="C2" s="1929"/>
      <c r="D2" s="1929"/>
      <c r="E2" s="1929"/>
      <c r="F2" s="1929"/>
      <c r="G2" s="875"/>
      <c r="H2" s="875"/>
      <c r="I2" s="875"/>
      <c r="J2" s="875"/>
      <c r="K2" s="876"/>
      <c r="L2" s="875"/>
      <c r="M2" s="875"/>
      <c r="N2" s="875"/>
      <c r="O2" s="875"/>
      <c r="P2" s="875"/>
      <c r="Q2" s="875"/>
      <c r="R2" s="875"/>
      <c r="S2" s="875"/>
      <c r="T2" s="875"/>
      <c r="U2" s="875"/>
      <c r="V2" s="875"/>
      <c r="W2" s="875"/>
      <c r="X2" s="875"/>
      <c r="Y2" s="1213"/>
      <c r="Z2" s="1213"/>
      <c r="AA2" s="1213"/>
      <c r="AB2" s="1214"/>
      <c r="AC2" s="1213"/>
    </row>
    <row r="3" spans="1:31" s="1219" customFormat="1">
      <c r="A3" s="1215"/>
      <c r="B3" s="1215"/>
      <c r="C3" s="1215"/>
      <c r="D3" s="1215"/>
      <c r="E3" s="1215"/>
      <c r="F3" s="1215"/>
      <c r="G3" s="1215"/>
      <c r="H3" s="1215"/>
      <c r="I3" s="1215"/>
      <c r="J3" s="1215"/>
      <c r="K3" s="1215"/>
      <c r="L3" s="1215"/>
      <c r="M3" s="1215"/>
      <c r="N3" s="1215"/>
      <c r="O3" s="1215"/>
      <c r="P3" s="1215"/>
      <c r="Q3" s="1215"/>
      <c r="R3" s="1215"/>
      <c r="S3" s="1215"/>
      <c r="T3" s="1215"/>
      <c r="U3" s="1215"/>
      <c r="V3" s="1216"/>
      <c r="W3" s="1216"/>
      <c r="X3" s="1217"/>
      <c r="Y3" s="1217"/>
      <c r="Z3" s="1928" t="s">
        <v>519</v>
      </c>
      <c r="AA3" s="1928"/>
      <c r="AB3" s="1928"/>
      <c r="AC3" s="1218"/>
    </row>
    <row r="4" spans="1:31" s="1219" customFormat="1" ht="60" customHeight="1">
      <c r="A4" s="1926" t="s">
        <v>0</v>
      </c>
      <c r="B4" s="1927"/>
      <c r="C4" s="1220" t="s">
        <v>715</v>
      </c>
      <c r="D4" s="1220" t="s">
        <v>166</v>
      </c>
      <c r="E4" s="1220" t="s">
        <v>917</v>
      </c>
      <c r="F4" s="1220" t="s">
        <v>167</v>
      </c>
      <c r="G4" s="1220" t="s">
        <v>168</v>
      </c>
      <c r="H4" s="1220" t="s">
        <v>169</v>
      </c>
      <c r="I4" s="1220" t="s">
        <v>170</v>
      </c>
      <c r="J4" s="1220" t="s">
        <v>171</v>
      </c>
      <c r="K4" s="1220" t="s">
        <v>172</v>
      </c>
      <c r="L4" s="1220" t="s">
        <v>173</v>
      </c>
      <c r="M4" s="1220" t="s">
        <v>909</v>
      </c>
      <c r="N4" s="1220" t="s">
        <v>174</v>
      </c>
      <c r="O4" s="1220" t="s">
        <v>175</v>
      </c>
      <c r="P4" s="1220" t="s">
        <v>176</v>
      </c>
      <c r="Q4" s="1220" t="s">
        <v>177</v>
      </c>
      <c r="R4" s="1220" t="s">
        <v>178</v>
      </c>
      <c r="S4" s="1220" t="s">
        <v>179</v>
      </c>
      <c r="T4" s="1220" t="s">
        <v>714</v>
      </c>
      <c r="U4" s="1220" t="s">
        <v>180</v>
      </c>
      <c r="V4" s="1220" t="s">
        <v>181</v>
      </c>
      <c r="W4" s="1220" t="s">
        <v>182</v>
      </c>
      <c r="X4" s="1220" t="s">
        <v>916</v>
      </c>
      <c r="Y4" s="1221" t="s">
        <v>184</v>
      </c>
      <c r="Z4" s="1221" t="s">
        <v>186</v>
      </c>
      <c r="AA4" s="1220" t="s">
        <v>187</v>
      </c>
      <c r="AB4" s="1221" t="s">
        <v>185</v>
      </c>
    </row>
    <row r="5" spans="1:31" s="1227" customFormat="1" ht="30" customHeight="1">
      <c r="A5" s="632" t="s">
        <v>68</v>
      </c>
      <c r="B5" s="1222"/>
      <c r="C5" s="631"/>
      <c r="D5" s="631"/>
      <c r="E5" s="631"/>
      <c r="F5" s="631"/>
      <c r="G5" s="631"/>
      <c r="H5" s="631"/>
      <c r="I5" s="631"/>
      <c r="J5" s="631"/>
      <c r="K5" s="1223"/>
      <c r="L5" s="631"/>
      <c r="M5" s="631"/>
      <c r="N5" s="631"/>
      <c r="O5" s="631"/>
      <c r="P5" s="631"/>
      <c r="Q5" s="631"/>
      <c r="R5" s="631"/>
      <c r="S5" s="631"/>
      <c r="T5" s="631"/>
      <c r="U5" s="631"/>
      <c r="V5" s="1224"/>
      <c r="W5" s="631"/>
      <c r="X5" s="1225"/>
      <c r="Y5" s="1226">
        <v>0</v>
      </c>
      <c r="Z5" s="1226">
        <v>0</v>
      </c>
      <c r="AA5" s="631"/>
      <c r="AB5" s="1226">
        <v>0</v>
      </c>
    </row>
    <row r="6" spans="1:31" s="1227" customFormat="1" ht="30" customHeight="1">
      <c r="A6" s="632" t="s">
        <v>618</v>
      </c>
      <c r="B6" s="1228"/>
      <c r="C6" s="632">
        <v>15832.75246956</v>
      </c>
      <c r="D6" s="632">
        <v>823741.74238345993</v>
      </c>
      <c r="E6" s="632">
        <v>5374.9032861580799</v>
      </c>
      <c r="F6" s="632">
        <v>197293.35912026005</v>
      </c>
      <c r="G6" s="632">
        <v>340471.47526553279</v>
      </c>
      <c r="H6" s="632">
        <v>547.20897836000006</v>
      </c>
      <c r="I6" s="632">
        <v>27856.596196545586</v>
      </c>
      <c r="J6" s="632">
        <v>544930.87898902001</v>
      </c>
      <c r="K6" s="1229">
        <v>16530.176683824</v>
      </c>
      <c r="L6" s="632">
        <v>288351.95170621003</v>
      </c>
      <c r="M6" s="632">
        <v>3354.7106607400005</v>
      </c>
      <c r="N6" s="632">
        <v>586654.17128596397</v>
      </c>
      <c r="O6" s="632">
        <v>69192.407547149982</v>
      </c>
      <c r="P6" s="632">
        <v>12719.342368772479</v>
      </c>
      <c r="Q6" s="632">
        <v>115836.61289281002</v>
      </c>
      <c r="R6" s="632">
        <v>2254.7095854672671</v>
      </c>
      <c r="S6" s="632">
        <v>0</v>
      </c>
      <c r="T6" s="632">
        <v>4190.9390451674999</v>
      </c>
      <c r="U6" s="632">
        <v>49648.717421199995</v>
      </c>
      <c r="V6" s="632">
        <v>509890.7941577101</v>
      </c>
      <c r="W6" s="632">
        <v>32120.886028579978</v>
      </c>
      <c r="X6" s="632">
        <v>15962.940928200002</v>
      </c>
      <c r="Y6" s="1226">
        <v>3662757.2770006908</v>
      </c>
      <c r="Z6" s="1226">
        <v>86.502900911599596</v>
      </c>
      <c r="AA6" s="632">
        <v>2181.0078126399999</v>
      </c>
      <c r="AB6" s="1230">
        <v>3664938.284813331</v>
      </c>
    </row>
    <row r="7" spans="1:31" s="1227" customFormat="1" ht="30" customHeight="1">
      <c r="A7" s="631" t="s">
        <v>70</v>
      </c>
      <c r="B7" s="1222"/>
      <c r="C7" s="631">
        <v>15814.50246956</v>
      </c>
      <c r="D7" s="631">
        <v>735755.42442395992</v>
      </c>
      <c r="E7" s="631">
        <v>4307.4847079935898</v>
      </c>
      <c r="F7" s="631">
        <v>172416.57253557004</v>
      </c>
      <c r="G7" s="631">
        <v>292511.2281570707</v>
      </c>
      <c r="H7" s="631">
        <v>307.75484255999999</v>
      </c>
      <c r="I7" s="631">
        <v>22822.481668550005</v>
      </c>
      <c r="J7" s="631">
        <v>505662.07566501002</v>
      </c>
      <c r="K7" s="1223">
        <v>16216.375075274</v>
      </c>
      <c r="L7" s="631">
        <v>268398.47270106</v>
      </c>
      <c r="M7" s="631">
        <v>2919.8119713000006</v>
      </c>
      <c r="N7" s="631">
        <v>498233.50659548002</v>
      </c>
      <c r="O7" s="631">
        <v>64523.331343759994</v>
      </c>
      <c r="P7" s="631">
        <v>4953.5473552599997</v>
      </c>
      <c r="Q7" s="631">
        <v>97038.751340630013</v>
      </c>
      <c r="R7" s="631">
        <v>1837.2778979270001</v>
      </c>
      <c r="S7" s="631">
        <v>0</v>
      </c>
      <c r="T7" s="631">
        <v>3864.7730451675002</v>
      </c>
      <c r="U7" s="631">
        <v>35919.282786619995</v>
      </c>
      <c r="V7" s="631">
        <v>437739.94694374007</v>
      </c>
      <c r="W7" s="631">
        <v>30850.255952879979</v>
      </c>
      <c r="X7" s="631">
        <v>14844.061205000002</v>
      </c>
      <c r="Y7" s="1226">
        <v>3226936.9186843717</v>
      </c>
      <c r="Z7" s="1226">
        <v>76.210183589755815</v>
      </c>
      <c r="AA7" s="631">
        <v>1115.6551085199999</v>
      </c>
      <c r="AB7" s="1230">
        <v>3228052.5737928916</v>
      </c>
    </row>
    <row r="8" spans="1:31" s="1237" customFormat="1" ht="63">
      <c r="A8" s="1231" t="s">
        <v>71</v>
      </c>
      <c r="B8" s="1232" t="s">
        <v>72</v>
      </c>
      <c r="C8" s="1233">
        <v>10703.74690378</v>
      </c>
      <c r="D8" s="1233">
        <v>534520.99569728994</v>
      </c>
      <c r="E8" s="1233">
        <v>1385.35242176559</v>
      </c>
      <c r="F8" s="1233">
        <v>98541.455003400028</v>
      </c>
      <c r="G8" s="1233">
        <v>165480.19403273126</v>
      </c>
      <c r="H8" s="1233">
        <v>76.391065819999994</v>
      </c>
      <c r="I8" s="1233">
        <v>8058.6031308300007</v>
      </c>
      <c r="J8" s="1233">
        <v>389488.24539917998</v>
      </c>
      <c r="K8" s="1234">
        <v>11008.26099599</v>
      </c>
      <c r="L8" s="1233">
        <v>142864.6441114</v>
      </c>
      <c r="M8" s="1233">
        <v>2309.4200036200004</v>
      </c>
      <c r="N8" s="1233">
        <v>259513.76595728993</v>
      </c>
      <c r="O8" s="1233">
        <v>20559.169726849999</v>
      </c>
      <c r="P8" s="1233">
        <v>2065.0221405799998</v>
      </c>
      <c r="Q8" s="1233">
        <v>54965.522874570001</v>
      </c>
      <c r="R8" s="1233">
        <v>639.05277203900005</v>
      </c>
      <c r="S8" s="1233"/>
      <c r="T8" s="1233">
        <v>3490.5105957300002</v>
      </c>
      <c r="U8" s="1233">
        <v>14954.200206129999</v>
      </c>
      <c r="V8" s="1233">
        <v>231175.03224695</v>
      </c>
      <c r="W8" s="1233">
        <v>28887.963742309981</v>
      </c>
      <c r="X8" s="1233">
        <v>7509.6339459200017</v>
      </c>
      <c r="Y8" s="1226">
        <v>1988197.1829741756</v>
      </c>
      <c r="Z8" s="1226">
        <v>46.955015280829407</v>
      </c>
      <c r="AA8" s="1235">
        <v>482.82523787999997</v>
      </c>
      <c r="AB8" s="1236">
        <v>1988680.0082120555</v>
      </c>
    </row>
    <row r="9" spans="1:31" s="1237" customFormat="1" ht="63">
      <c r="A9" s="1231" t="s">
        <v>73</v>
      </c>
      <c r="B9" s="1232" t="s">
        <v>72</v>
      </c>
      <c r="C9" s="1233">
        <v>0</v>
      </c>
      <c r="D9" s="1233">
        <v>13238.661416870002</v>
      </c>
      <c r="E9" s="1233">
        <v>0</v>
      </c>
      <c r="F9" s="1233">
        <v>0</v>
      </c>
      <c r="G9" s="1233">
        <v>1044.9800928599998</v>
      </c>
      <c r="H9" s="1233">
        <v>0</v>
      </c>
      <c r="I9" s="1233">
        <v>0</v>
      </c>
      <c r="J9" s="1233">
        <v>0</v>
      </c>
      <c r="K9" s="1234">
        <v>0</v>
      </c>
      <c r="L9" s="1233">
        <v>1508.2966730200001</v>
      </c>
      <c r="M9" s="1233">
        <v>0</v>
      </c>
      <c r="N9" s="1233">
        <v>22052.751454829999</v>
      </c>
      <c r="O9" s="1233">
        <v>1294.62171053</v>
      </c>
      <c r="P9" s="1233">
        <v>0</v>
      </c>
      <c r="Q9" s="1233">
        <v>430.2834575</v>
      </c>
      <c r="R9" s="1233">
        <v>0</v>
      </c>
      <c r="S9" s="1233"/>
      <c r="T9" s="1233">
        <v>0</v>
      </c>
      <c r="U9" s="1233">
        <v>0</v>
      </c>
      <c r="V9" s="1233">
        <v>1174.9383215299999</v>
      </c>
      <c r="W9" s="1233">
        <v>0</v>
      </c>
      <c r="X9" s="1233">
        <v>0</v>
      </c>
      <c r="Y9" s="1226">
        <v>40744.533127139999</v>
      </c>
      <c r="Z9" s="1236">
        <v>0.96225876989383541</v>
      </c>
      <c r="AA9" s="1235">
        <v>0</v>
      </c>
      <c r="AB9" s="1236">
        <v>40744.533127139999</v>
      </c>
      <c r="AC9" s="1238"/>
    </row>
    <row r="10" spans="1:31" s="1237" customFormat="1" ht="84">
      <c r="A10" s="1231" t="s">
        <v>183</v>
      </c>
      <c r="B10" s="1232" t="s">
        <v>72</v>
      </c>
      <c r="C10" s="1233">
        <v>48.815218200000004</v>
      </c>
      <c r="D10" s="1233">
        <v>33294.356250330005</v>
      </c>
      <c r="E10" s="1233">
        <v>40.253281919999999</v>
      </c>
      <c r="F10" s="1233">
        <v>22572.921011499999</v>
      </c>
      <c r="G10" s="1233">
        <v>17470.658188649999</v>
      </c>
      <c r="H10" s="1233">
        <v>0</v>
      </c>
      <c r="I10" s="1233">
        <v>1153.1099171400001</v>
      </c>
      <c r="J10" s="1233">
        <v>21699.449329750001</v>
      </c>
      <c r="K10" s="1234">
        <v>1288.7286099140001</v>
      </c>
      <c r="L10" s="1233">
        <v>33119.914499409999</v>
      </c>
      <c r="M10" s="1233">
        <v>97.667629200000007</v>
      </c>
      <c r="N10" s="1233">
        <v>42546.781207669999</v>
      </c>
      <c r="O10" s="1233">
        <v>6549.0805268000004</v>
      </c>
      <c r="P10" s="1233">
        <v>21.146746920000002</v>
      </c>
      <c r="Q10" s="1233">
        <v>2821.8126431999999</v>
      </c>
      <c r="R10" s="1233">
        <v>35.6524657</v>
      </c>
      <c r="S10" s="1233"/>
      <c r="T10" s="1233">
        <v>227.80435159999999</v>
      </c>
      <c r="U10" s="1233">
        <v>2121.42756323</v>
      </c>
      <c r="V10" s="1233">
        <v>35781.539876459996</v>
      </c>
      <c r="W10" s="1233">
        <v>103.26409586000001</v>
      </c>
      <c r="X10" s="1233">
        <v>3294.9700790000002</v>
      </c>
      <c r="Y10" s="1236">
        <v>224289.35349245404</v>
      </c>
      <c r="Z10" s="1236">
        <v>5.2970148588638866</v>
      </c>
      <c r="AA10" s="1235">
        <v>156.78560055</v>
      </c>
      <c r="AB10" s="1236">
        <v>224446.13909300405</v>
      </c>
      <c r="AC10" s="1238"/>
    </row>
    <row r="11" spans="1:31" s="1237" customFormat="1" ht="84">
      <c r="A11" s="1231" t="s">
        <v>74</v>
      </c>
      <c r="B11" s="1232" t="s">
        <v>72</v>
      </c>
      <c r="C11" s="631">
        <v>0</v>
      </c>
      <c r="D11" s="1233">
        <v>14200.015860179999</v>
      </c>
      <c r="E11" s="631">
        <v>0</v>
      </c>
      <c r="F11" s="1233">
        <v>1878.2340087999999</v>
      </c>
      <c r="G11" s="1233">
        <v>1092.96740929</v>
      </c>
      <c r="H11" s="631">
        <v>0</v>
      </c>
      <c r="I11" s="631">
        <v>0</v>
      </c>
      <c r="J11" s="1233">
        <v>7161.1055657200004</v>
      </c>
      <c r="K11" s="1223">
        <v>0</v>
      </c>
      <c r="L11" s="1233">
        <v>1325.64132075</v>
      </c>
      <c r="M11" s="1233">
        <v>0</v>
      </c>
      <c r="N11" s="1233">
        <v>5146.2199613499997</v>
      </c>
      <c r="O11" s="1233">
        <v>2121.5336390799998</v>
      </c>
      <c r="P11" s="1233">
        <v>0</v>
      </c>
      <c r="Q11" s="1233">
        <v>1688.2515013</v>
      </c>
      <c r="R11" s="1233">
        <v>0</v>
      </c>
      <c r="S11" s="1233"/>
      <c r="T11" s="1233">
        <v>0</v>
      </c>
      <c r="U11" s="1233">
        <v>268.47210868000002</v>
      </c>
      <c r="V11" s="1233">
        <v>8148.2972798500005</v>
      </c>
      <c r="W11" s="1233">
        <v>0</v>
      </c>
      <c r="X11" s="1233">
        <v>51.875270499999999</v>
      </c>
      <c r="Y11" s="1236">
        <v>43082.613925500002</v>
      </c>
      <c r="Z11" s="1236">
        <v>1.017476944708156</v>
      </c>
      <c r="AA11" s="1235">
        <v>0</v>
      </c>
      <c r="AB11" s="1236">
        <v>43082.613925500002</v>
      </c>
      <c r="AC11" s="1238"/>
    </row>
    <row r="12" spans="1:31" s="1227" customFormat="1" ht="27" customHeight="1">
      <c r="A12" s="1239" t="s">
        <v>75</v>
      </c>
      <c r="B12" s="1222" t="s">
        <v>76</v>
      </c>
      <c r="C12" s="631">
        <v>0</v>
      </c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1223">
        <v>0</v>
      </c>
      <c r="L12" s="631">
        <v>0</v>
      </c>
      <c r="M12" s="632">
        <v>0</v>
      </c>
      <c r="N12" s="1233">
        <v>0</v>
      </c>
      <c r="O12" s="1233">
        <v>0</v>
      </c>
      <c r="P12" s="1233">
        <v>0</v>
      </c>
      <c r="Q12" s="1233">
        <v>0</v>
      </c>
      <c r="R12" s="1233">
        <v>0</v>
      </c>
      <c r="S12" s="1233"/>
      <c r="T12" s="1233">
        <v>0</v>
      </c>
      <c r="U12" s="1233">
        <v>0</v>
      </c>
      <c r="V12" s="1233">
        <v>0</v>
      </c>
      <c r="W12" s="1233">
        <v>0</v>
      </c>
      <c r="X12" s="1233">
        <v>0</v>
      </c>
      <c r="Y12" s="1226">
        <v>0</v>
      </c>
      <c r="Z12" s="1226">
        <v>0</v>
      </c>
      <c r="AA12" s="1224">
        <v>0</v>
      </c>
      <c r="AB12" s="1226">
        <v>0</v>
      </c>
      <c r="AC12" s="1240"/>
    </row>
    <row r="13" spans="1:31" s="1227" customFormat="1" ht="27" customHeight="1">
      <c r="A13" s="1239" t="s">
        <v>77</v>
      </c>
      <c r="B13" s="1222" t="s">
        <v>76</v>
      </c>
      <c r="C13" s="631">
        <v>0</v>
      </c>
      <c r="D13" s="631">
        <v>8675.1845737399999</v>
      </c>
      <c r="E13" s="631">
        <v>206.2576133</v>
      </c>
      <c r="F13" s="631">
        <v>11378.636849960001</v>
      </c>
      <c r="G13" s="631">
        <v>13383.171989467583</v>
      </c>
      <c r="H13" s="631">
        <v>0</v>
      </c>
      <c r="I13" s="631">
        <v>505.3974111</v>
      </c>
      <c r="J13" s="631">
        <v>29599.817103650003</v>
      </c>
      <c r="K13" s="1223">
        <v>0</v>
      </c>
      <c r="L13" s="631">
        <v>17174.839122419999</v>
      </c>
      <c r="M13" s="631">
        <v>0</v>
      </c>
      <c r="N13" s="1233">
        <v>32160.39036392</v>
      </c>
      <c r="O13" s="1233">
        <v>8130.4873498199995</v>
      </c>
      <c r="P13" s="1233">
        <v>0</v>
      </c>
      <c r="Q13" s="1233">
        <v>7096.4794720200007</v>
      </c>
      <c r="R13" s="1233">
        <v>20.477043800000001</v>
      </c>
      <c r="S13" s="1233"/>
      <c r="T13" s="1233">
        <v>119.24992440000001</v>
      </c>
      <c r="U13" s="1233">
        <v>3179.4437949099997</v>
      </c>
      <c r="V13" s="1233">
        <v>36302.16100480999</v>
      </c>
      <c r="W13" s="1233">
        <v>0</v>
      </c>
      <c r="X13" s="1233">
        <v>50.436943999999997</v>
      </c>
      <c r="Y13" s="1226">
        <v>167982.43056131757</v>
      </c>
      <c r="Z13" s="1226">
        <v>3.96722098867393</v>
      </c>
      <c r="AA13" s="1224">
        <v>20.574474800000001</v>
      </c>
      <c r="AB13" s="1226">
        <v>168003.00503611757</v>
      </c>
      <c r="AC13" s="1240"/>
    </row>
    <row r="14" spans="1:31" s="1240" customFormat="1" ht="27" customHeight="1">
      <c r="A14" s="631" t="s">
        <v>78</v>
      </c>
      <c r="B14" s="1222" t="s">
        <v>76</v>
      </c>
      <c r="C14" s="631">
        <v>5061.94034758</v>
      </c>
      <c r="D14" s="631">
        <v>109745.88686191001</v>
      </c>
      <c r="E14" s="631">
        <v>2675.621391008</v>
      </c>
      <c r="F14" s="631">
        <v>38045.325661910007</v>
      </c>
      <c r="G14" s="631">
        <v>93507.076285476855</v>
      </c>
      <c r="H14" s="631">
        <v>231.36377673999999</v>
      </c>
      <c r="I14" s="631">
        <v>13105.371209480001</v>
      </c>
      <c r="J14" s="631">
        <v>57713.458266709997</v>
      </c>
      <c r="K14" s="1223">
        <v>3919.38546937</v>
      </c>
      <c r="L14" s="631">
        <v>72405.136974059991</v>
      </c>
      <c r="M14" s="631">
        <v>512.72433847999991</v>
      </c>
      <c r="N14" s="1233">
        <v>136813.59765042004</v>
      </c>
      <c r="O14" s="1233">
        <v>25868.438390679999</v>
      </c>
      <c r="P14" s="1233">
        <v>2867.3784677600001</v>
      </c>
      <c r="Q14" s="1233">
        <v>30036.401392039999</v>
      </c>
      <c r="R14" s="1233">
        <v>1142.0956163880001</v>
      </c>
      <c r="S14" s="1233"/>
      <c r="T14" s="1233">
        <v>27.208173437500001</v>
      </c>
      <c r="U14" s="1233">
        <v>15395.739113670003</v>
      </c>
      <c r="V14" s="1233">
        <v>125157.97821414004</v>
      </c>
      <c r="W14" s="1233">
        <v>1859.0281147099993</v>
      </c>
      <c r="X14" s="1233">
        <v>3937.1449655800011</v>
      </c>
      <c r="Y14" s="1226">
        <v>740028.3006815504</v>
      </c>
      <c r="Z14" s="1226">
        <v>17.477159943848367</v>
      </c>
      <c r="AA14" s="1224">
        <v>455.46979529000004</v>
      </c>
      <c r="AB14" s="1226">
        <v>740483.77047684044</v>
      </c>
      <c r="AD14" s="1227"/>
      <c r="AE14" s="1227"/>
    </row>
    <row r="15" spans="1:31" s="1240" customFormat="1" ht="27" customHeight="1">
      <c r="A15" s="1239" t="s">
        <v>79</v>
      </c>
      <c r="B15" s="1222" t="s">
        <v>72</v>
      </c>
      <c r="C15" s="631">
        <v>0</v>
      </c>
      <c r="D15" s="631">
        <v>22080.323763640001</v>
      </c>
      <c r="E15" s="631">
        <v>0</v>
      </c>
      <c r="F15" s="631">
        <v>0</v>
      </c>
      <c r="G15" s="631">
        <v>532.18015859500008</v>
      </c>
      <c r="H15" s="631">
        <v>0</v>
      </c>
      <c r="I15" s="631">
        <v>0</v>
      </c>
      <c r="J15" s="631">
        <v>0</v>
      </c>
      <c r="K15" s="1223">
        <v>0</v>
      </c>
      <c r="L15" s="631">
        <v>0</v>
      </c>
      <c r="M15" s="632">
        <v>0</v>
      </c>
      <c r="N15" s="1233">
        <v>0</v>
      </c>
      <c r="O15" s="1233">
        <v>0</v>
      </c>
      <c r="P15" s="1233">
        <v>0</v>
      </c>
      <c r="Q15" s="1233">
        <v>0</v>
      </c>
      <c r="R15" s="1233">
        <v>0</v>
      </c>
      <c r="S15" s="1233"/>
      <c r="T15" s="1233">
        <v>0</v>
      </c>
      <c r="U15" s="1233">
        <v>0</v>
      </c>
      <c r="V15" s="1233">
        <v>0</v>
      </c>
      <c r="W15" s="1233">
        <v>0</v>
      </c>
      <c r="X15" s="1233">
        <v>0</v>
      </c>
      <c r="Y15" s="1226">
        <v>22612.503922235002</v>
      </c>
      <c r="Z15" s="1226">
        <v>0.53403680293824796</v>
      </c>
      <c r="AA15" s="1224">
        <v>0</v>
      </c>
      <c r="AB15" s="1226">
        <v>22612.503922235002</v>
      </c>
      <c r="AD15" s="1227"/>
      <c r="AE15" s="1227"/>
    </row>
    <row r="16" spans="1:31" s="1240" customFormat="1" ht="30" customHeight="1">
      <c r="A16" s="1239" t="s">
        <v>80</v>
      </c>
      <c r="B16" s="1222"/>
      <c r="C16" s="631">
        <v>18.25</v>
      </c>
      <c r="D16" s="631">
        <v>87461.202062219993</v>
      </c>
      <c r="E16" s="631">
        <v>0</v>
      </c>
      <c r="F16" s="631">
        <v>5721.7190600000004</v>
      </c>
      <c r="G16" s="631">
        <v>21796.25918511294</v>
      </c>
      <c r="H16" s="631">
        <v>205.2345636</v>
      </c>
      <c r="I16" s="631">
        <v>4.1187759399999999</v>
      </c>
      <c r="J16" s="631">
        <v>27463.563495390001</v>
      </c>
      <c r="K16" s="1223">
        <v>1.70979701</v>
      </c>
      <c r="L16" s="631">
        <v>4886.2637965699996</v>
      </c>
      <c r="M16" s="631">
        <v>166.83512999999999</v>
      </c>
      <c r="N16" s="631">
        <v>68704.802593183922</v>
      </c>
      <c r="O16" s="631">
        <v>1509.4077887999999</v>
      </c>
      <c r="P16" s="631">
        <v>2565.7913543824798</v>
      </c>
      <c r="Q16" s="631">
        <v>3178.0067835700002</v>
      </c>
      <c r="R16" s="631">
        <v>284.96375460000002</v>
      </c>
      <c r="S16" s="631">
        <v>0</v>
      </c>
      <c r="T16" s="631">
        <v>105.85127</v>
      </c>
      <c r="U16" s="631">
        <v>5568.3471884599985</v>
      </c>
      <c r="V16" s="631">
        <v>30339.69294284</v>
      </c>
      <c r="W16" s="631">
        <v>1162.3713847399999</v>
      </c>
      <c r="X16" s="631">
        <v>0</v>
      </c>
      <c r="Y16" s="1226">
        <v>261144.39092641932</v>
      </c>
      <c r="Z16" s="1226">
        <v>6.1674158737665703</v>
      </c>
      <c r="AA16" s="631">
        <v>434.11824503999998</v>
      </c>
      <c r="AB16" s="1226">
        <v>261578.50917145933</v>
      </c>
      <c r="AD16" s="1227"/>
      <c r="AE16" s="1227"/>
    </row>
    <row r="17" spans="1:31" s="1240" customFormat="1" ht="42">
      <c r="A17" s="1231" t="s">
        <v>81</v>
      </c>
      <c r="B17" s="1222" t="s">
        <v>82</v>
      </c>
      <c r="C17" s="631">
        <v>18.25</v>
      </c>
      <c r="D17" s="631">
        <v>84966.013025179986</v>
      </c>
      <c r="E17" s="631">
        <v>0</v>
      </c>
      <c r="F17" s="631">
        <v>5714.8871625000002</v>
      </c>
      <c r="G17" s="631">
        <v>19919.063311600003</v>
      </c>
      <c r="H17" s="631">
        <v>205.2345636</v>
      </c>
      <c r="I17" s="631">
        <v>0</v>
      </c>
      <c r="J17" s="631">
        <v>23180.936477380001</v>
      </c>
      <c r="K17" s="1223">
        <v>0</v>
      </c>
      <c r="L17" s="631">
        <v>4886.2637965699996</v>
      </c>
      <c r="M17" s="631">
        <v>0</v>
      </c>
      <c r="N17" s="631">
        <v>38354.416504390007</v>
      </c>
      <c r="O17" s="631">
        <v>1502.3067555499999</v>
      </c>
      <c r="P17" s="631">
        <v>490.23883357</v>
      </c>
      <c r="Q17" s="631">
        <v>3170.5711660000002</v>
      </c>
      <c r="R17" s="631">
        <v>284.96375460000002</v>
      </c>
      <c r="S17" s="631"/>
      <c r="T17" s="631">
        <v>105.85127</v>
      </c>
      <c r="U17" s="631">
        <v>4728.2834492199991</v>
      </c>
      <c r="V17" s="1224">
        <v>27774.886420250001</v>
      </c>
      <c r="W17" s="1224">
        <v>1159.36964687</v>
      </c>
      <c r="X17" s="1225">
        <v>0</v>
      </c>
      <c r="Y17" s="1226">
        <v>216461.53613728005</v>
      </c>
      <c r="Z17" s="1226">
        <v>5.1121462318105557</v>
      </c>
      <c r="AA17" s="1224">
        <v>313.22614399999998</v>
      </c>
      <c r="AB17" s="1226">
        <v>216774.76228128004</v>
      </c>
      <c r="AD17" s="1227"/>
      <c r="AE17" s="1227"/>
    </row>
    <row r="18" spans="1:31" s="1240" customFormat="1" ht="42">
      <c r="A18" s="1233" t="s">
        <v>83</v>
      </c>
      <c r="B18" s="1222" t="s">
        <v>82</v>
      </c>
      <c r="C18" s="631">
        <v>0</v>
      </c>
      <c r="D18" s="631">
        <v>0</v>
      </c>
      <c r="E18" s="631">
        <v>0</v>
      </c>
      <c r="F18" s="631">
        <v>0</v>
      </c>
      <c r="G18" s="631">
        <v>163.30792566898793</v>
      </c>
      <c r="H18" s="631">
        <v>0</v>
      </c>
      <c r="I18" s="631">
        <v>0</v>
      </c>
      <c r="J18" s="631">
        <v>4272.4414833400006</v>
      </c>
      <c r="K18" s="1223">
        <v>0</v>
      </c>
      <c r="L18" s="631">
        <v>0</v>
      </c>
      <c r="M18" s="631">
        <v>0</v>
      </c>
      <c r="N18" s="631">
        <v>25457.923332320024</v>
      </c>
      <c r="O18" s="632">
        <v>0</v>
      </c>
      <c r="P18" s="631">
        <v>2060.6209543311102</v>
      </c>
      <c r="Q18" s="631">
        <v>0</v>
      </c>
      <c r="R18" s="631">
        <v>0</v>
      </c>
      <c r="S18" s="631"/>
      <c r="T18" s="631">
        <v>0</v>
      </c>
      <c r="U18" s="631">
        <v>836.2346488400002</v>
      </c>
      <c r="V18" s="1224">
        <v>0</v>
      </c>
      <c r="W18" s="1224">
        <v>0</v>
      </c>
      <c r="X18" s="1225">
        <v>0</v>
      </c>
      <c r="Y18" s="1226">
        <v>32790.528344500126</v>
      </c>
      <c r="Z18" s="1226">
        <v>0.77440998944543427</v>
      </c>
      <c r="AA18" s="1224">
        <v>0</v>
      </c>
      <c r="AB18" s="1226">
        <v>32790.528344500126</v>
      </c>
      <c r="AD18" s="1227"/>
      <c r="AE18" s="1227"/>
    </row>
    <row r="19" spans="1:31" s="1240" customFormat="1" ht="27" customHeight="1">
      <c r="A19" s="1239" t="s">
        <v>84</v>
      </c>
      <c r="B19" s="1222" t="s">
        <v>82</v>
      </c>
      <c r="C19" s="631">
        <v>0</v>
      </c>
      <c r="D19" s="631">
        <v>717.46755745000007</v>
      </c>
      <c r="E19" s="631">
        <v>0</v>
      </c>
      <c r="F19" s="631">
        <v>0</v>
      </c>
      <c r="G19" s="631">
        <v>15.84792</v>
      </c>
      <c r="H19" s="631">
        <v>0</v>
      </c>
      <c r="I19" s="631">
        <v>0</v>
      </c>
      <c r="J19" s="631">
        <v>0</v>
      </c>
      <c r="K19" s="1223">
        <v>0</v>
      </c>
      <c r="L19" s="631">
        <v>0</v>
      </c>
      <c r="M19" s="631">
        <v>164.82992999999999</v>
      </c>
      <c r="N19" s="631">
        <v>275.06538871388886</v>
      </c>
      <c r="O19" s="632">
        <v>0</v>
      </c>
      <c r="P19" s="631">
        <v>0</v>
      </c>
      <c r="Q19" s="631">
        <v>0</v>
      </c>
      <c r="R19" s="631">
        <v>0</v>
      </c>
      <c r="S19" s="631"/>
      <c r="T19" s="631">
        <v>0</v>
      </c>
      <c r="U19" s="631">
        <v>0</v>
      </c>
      <c r="V19" s="1224">
        <v>267.07964219999997</v>
      </c>
      <c r="W19" s="1224">
        <v>0</v>
      </c>
      <c r="X19" s="1225">
        <v>0</v>
      </c>
      <c r="Y19" s="1226">
        <v>1440.2904383638888</v>
      </c>
      <c r="Z19" s="1226">
        <v>3.4015167168198988E-2</v>
      </c>
      <c r="AA19" s="1224">
        <v>30.212</v>
      </c>
      <c r="AB19" s="1226">
        <v>1470.5024383638888</v>
      </c>
      <c r="AD19" s="1227"/>
      <c r="AE19" s="1227"/>
    </row>
    <row r="20" spans="1:31" s="1240" customFormat="1" ht="84">
      <c r="A20" s="1231" t="s">
        <v>85</v>
      </c>
      <c r="B20" s="1222" t="s">
        <v>82</v>
      </c>
      <c r="C20" s="631">
        <v>0</v>
      </c>
      <c r="D20" s="631">
        <v>0</v>
      </c>
      <c r="E20" s="631">
        <v>0</v>
      </c>
      <c r="F20" s="631">
        <v>0</v>
      </c>
      <c r="G20" s="631">
        <v>561.68511999999998</v>
      </c>
      <c r="H20" s="631">
        <v>0</v>
      </c>
      <c r="I20" s="631">
        <v>0</v>
      </c>
      <c r="J20" s="631">
        <v>0</v>
      </c>
      <c r="K20" s="1223">
        <v>0</v>
      </c>
      <c r="L20" s="631">
        <v>0</v>
      </c>
      <c r="M20" s="631">
        <v>0</v>
      </c>
      <c r="N20" s="632">
        <v>62.787999999999997</v>
      </c>
      <c r="O20" s="632">
        <v>0</v>
      </c>
      <c r="P20" s="631">
        <v>8.4858390000000004</v>
      </c>
      <c r="Q20" s="631">
        <v>0</v>
      </c>
      <c r="R20" s="631">
        <v>0</v>
      </c>
      <c r="S20" s="631"/>
      <c r="T20" s="631">
        <v>0</v>
      </c>
      <c r="U20" s="631">
        <v>0</v>
      </c>
      <c r="V20" s="1224">
        <v>203.51598300000001</v>
      </c>
      <c r="W20" s="1224">
        <v>0</v>
      </c>
      <c r="X20" s="1225">
        <v>0</v>
      </c>
      <c r="Y20" s="1226">
        <v>836.47494200000006</v>
      </c>
      <c r="Z20" s="1226">
        <v>1.9754928746497001E-2</v>
      </c>
      <c r="AA20" s="1224">
        <v>89.244</v>
      </c>
      <c r="AB20" s="1226">
        <v>925.71894200000008</v>
      </c>
      <c r="AD20" s="1227"/>
      <c r="AE20" s="1227"/>
    </row>
    <row r="21" spans="1:31" s="1240" customFormat="1" ht="27" customHeight="1">
      <c r="A21" s="1239" t="s">
        <v>86</v>
      </c>
      <c r="B21" s="1222" t="s">
        <v>82</v>
      </c>
      <c r="C21" s="631">
        <v>0</v>
      </c>
      <c r="D21" s="631">
        <v>1777.7214795899999</v>
      </c>
      <c r="E21" s="631">
        <v>0</v>
      </c>
      <c r="F21" s="631">
        <v>6.8318975000000002</v>
      </c>
      <c r="G21" s="631">
        <v>1136.3549078439505</v>
      </c>
      <c r="H21" s="631">
        <v>0</v>
      </c>
      <c r="I21" s="631">
        <v>4.1187759399999999</v>
      </c>
      <c r="J21" s="631">
        <v>10.185534669999999</v>
      </c>
      <c r="K21" s="1223">
        <v>1.70979701</v>
      </c>
      <c r="L21" s="631">
        <v>0</v>
      </c>
      <c r="M21" s="631">
        <v>2.0051999999999999</v>
      </c>
      <c r="N21" s="631">
        <v>4554.6093677600002</v>
      </c>
      <c r="O21" s="631">
        <v>7.1010332500000004</v>
      </c>
      <c r="P21" s="631">
        <v>6.4457274813693797</v>
      </c>
      <c r="Q21" s="631">
        <v>7.4356175700000007</v>
      </c>
      <c r="R21" s="631">
        <v>0</v>
      </c>
      <c r="S21" s="631"/>
      <c r="T21" s="631">
        <v>0</v>
      </c>
      <c r="U21" s="631">
        <v>3.8290904000000001</v>
      </c>
      <c r="V21" s="1224">
        <v>2094.2108973900004</v>
      </c>
      <c r="W21" s="1224">
        <v>3.0017378699999999</v>
      </c>
      <c r="X21" s="1225">
        <v>0</v>
      </c>
      <c r="Y21" s="1226">
        <v>9615.5610642753199</v>
      </c>
      <c r="Z21" s="1226">
        <v>0.22708955659588642</v>
      </c>
      <c r="AA21" s="1224">
        <v>1.4361010400000001</v>
      </c>
      <c r="AB21" s="1226">
        <v>9616.9971653153207</v>
      </c>
      <c r="AD21" s="1227"/>
      <c r="AE21" s="1227"/>
    </row>
    <row r="22" spans="1:31" s="1240" customFormat="1" ht="30" customHeight="1">
      <c r="A22" s="631" t="s">
        <v>87</v>
      </c>
      <c r="C22" s="631">
        <v>0</v>
      </c>
      <c r="D22" s="631">
        <v>525.11589728000001</v>
      </c>
      <c r="E22" s="631">
        <v>1067.4185781644899</v>
      </c>
      <c r="F22" s="631">
        <v>19155.067524689999</v>
      </c>
      <c r="G22" s="631">
        <v>26163.987923349159</v>
      </c>
      <c r="H22" s="631">
        <v>34.219572200000002</v>
      </c>
      <c r="I22" s="631">
        <v>5029.995752055579</v>
      </c>
      <c r="J22" s="631">
        <v>11805.23982862</v>
      </c>
      <c r="K22" s="1223">
        <v>312.09181154000004</v>
      </c>
      <c r="L22" s="631">
        <v>15067.215208579999</v>
      </c>
      <c r="M22" s="631">
        <v>268.06355944000001</v>
      </c>
      <c r="N22" s="631">
        <v>19715.8620973</v>
      </c>
      <c r="O22" s="631">
        <v>3159.6684145899999</v>
      </c>
      <c r="P22" s="631">
        <v>5200.0036591300004</v>
      </c>
      <c r="Q22" s="631">
        <v>15619.854768610001</v>
      </c>
      <c r="R22" s="631">
        <v>132.46793294026699</v>
      </c>
      <c r="S22" s="631">
        <v>0</v>
      </c>
      <c r="T22" s="631">
        <v>220.31473</v>
      </c>
      <c r="U22" s="631">
        <v>8161.0874461199992</v>
      </c>
      <c r="V22" s="631">
        <v>41811.154271130021</v>
      </c>
      <c r="W22" s="631">
        <v>108.25869096000001</v>
      </c>
      <c r="X22" s="631">
        <v>1118.8797231999997</v>
      </c>
      <c r="Y22" s="1226">
        <v>174675.96738989951</v>
      </c>
      <c r="Z22" s="1226"/>
      <c r="AA22" s="1224">
        <v>631.23445908000008</v>
      </c>
      <c r="AB22" s="1226">
        <v>175307.20184897952</v>
      </c>
      <c r="AD22" s="1227"/>
      <c r="AE22" s="1227"/>
    </row>
    <row r="23" spans="1:31" s="1240" customFormat="1" ht="27" customHeight="1">
      <c r="A23" s="1239" t="s">
        <v>88</v>
      </c>
      <c r="B23" s="1222" t="s">
        <v>89</v>
      </c>
      <c r="C23" s="631">
        <v>0</v>
      </c>
      <c r="D23" s="631">
        <v>496.72312885000002</v>
      </c>
      <c r="E23" s="631">
        <v>1067.4185781644899</v>
      </c>
      <c r="F23" s="631">
        <v>19155.067524689999</v>
      </c>
      <c r="G23" s="631">
        <v>26141.80164169916</v>
      </c>
      <c r="H23" s="631">
        <v>34.219572200000002</v>
      </c>
      <c r="I23" s="631">
        <v>5029.995752055579</v>
      </c>
      <c r="J23" s="631">
        <v>11739.37504551</v>
      </c>
      <c r="K23" s="1223">
        <v>312.09181154000004</v>
      </c>
      <c r="L23" s="631">
        <v>15063.70967805</v>
      </c>
      <c r="M23" s="631">
        <v>268.06355944000001</v>
      </c>
      <c r="N23" s="631">
        <v>19661.498628919999</v>
      </c>
      <c r="O23" s="631">
        <v>3139.7891504499999</v>
      </c>
      <c r="P23" s="631">
        <v>5199.3448779300006</v>
      </c>
      <c r="Q23" s="631">
        <v>15619.854768610001</v>
      </c>
      <c r="R23" s="631">
        <v>112.46793294026699</v>
      </c>
      <c r="S23" s="631"/>
      <c r="T23" s="631">
        <v>220.31473</v>
      </c>
      <c r="U23" s="631">
        <v>8140.6465716799994</v>
      </c>
      <c r="V23" s="631">
        <v>41682.314897580021</v>
      </c>
      <c r="W23" s="631">
        <v>108.25869096000001</v>
      </c>
      <c r="X23" s="631">
        <v>1118.8797231999997</v>
      </c>
      <c r="Y23" s="1226">
        <v>174311.83626446949</v>
      </c>
      <c r="Z23" s="1226">
        <v>4.1167018068015793</v>
      </c>
      <c r="AA23" s="1224">
        <v>611.23445908000008</v>
      </c>
      <c r="AB23" s="1226">
        <v>174923.07072354949</v>
      </c>
      <c r="AD23" s="1227"/>
      <c r="AE23" s="1227"/>
    </row>
    <row r="24" spans="1:31" s="1240" customFormat="1" ht="27" customHeight="1">
      <c r="A24" s="1239" t="s">
        <v>90</v>
      </c>
      <c r="B24" s="1222" t="s">
        <v>91</v>
      </c>
      <c r="C24" s="631">
        <v>0</v>
      </c>
      <c r="D24" s="631">
        <v>28.39276843</v>
      </c>
      <c r="E24" s="631">
        <v>0</v>
      </c>
      <c r="F24" s="631">
        <v>0</v>
      </c>
      <c r="G24" s="631">
        <v>22.186281649999994</v>
      </c>
      <c r="H24" s="631">
        <v>0</v>
      </c>
      <c r="I24" s="631">
        <v>0</v>
      </c>
      <c r="J24" s="631">
        <v>65.864783110000104</v>
      </c>
      <c r="K24" s="1223">
        <v>0</v>
      </c>
      <c r="L24" s="631">
        <v>0.50553053000000003</v>
      </c>
      <c r="M24" s="631">
        <v>0</v>
      </c>
      <c r="N24" s="631">
        <v>44.363468379999986</v>
      </c>
      <c r="O24" s="631">
        <v>9.8792641400000001</v>
      </c>
      <c r="P24" s="631">
        <v>0.65878119999999996</v>
      </c>
      <c r="Q24" s="631">
        <v>0</v>
      </c>
      <c r="R24" s="631">
        <v>0</v>
      </c>
      <c r="S24" s="631"/>
      <c r="T24" s="631">
        <v>0</v>
      </c>
      <c r="U24" s="631">
        <v>0.44087443999999998</v>
      </c>
      <c r="V24" s="631">
        <v>6.4869110000000001</v>
      </c>
      <c r="W24" s="631">
        <v>0</v>
      </c>
      <c r="X24" s="631">
        <v>0</v>
      </c>
      <c r="Y24" s="1226">
        <v>178.77866288000007</v>
      </c>
      <c r="Z24" s="1226">
        <v>4.2221943171949902E-3</v>
      </c>
      <c r="AA24" s="1224">
        <v>0</v>
      </c>
      <c r="AB24" s="1226">
        <v>178.77866288000007</v>
      </c>
      <c r="AD24" s="1227"/>
      <c r="AE24" s="1227"/>
    </row>
    <row r="25" spans="1:31" s="1240" customFormat="1" ht="27" customHeight="1">
      <c r="A25" s="1241" t="s">
        <v>92</v>
      </c>
      <c r="B25" s="1222" t="s">
        <v>93</v>
      </c>
      <c r="C25" s="631">
        <v>0</v>
      </c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1223">
        <v>0</v>
      </c>
      <c r="L25" s="631">
        <v>3</v>
      </c>
      <c r="M25" s="631">
        <v>0</v>
      </c>
      <c r="N25" s="631">
        <v>10</v>
      </c>
      <c r="O25" s="631">
        <v>10</v>
      </c>
      <c r="P25" s="631">
        <v>0</v>
      </c>
      <c r="Q25" s="631">
        <v>0</v>
      </c>
      <c r="R25" s="631">
        <v>20</v>
      </c>
      <c r="S25" s="631"/>
      <c r="T25" s="631">
        <v>0</v>
      </c>
      <c r="U25" s="631">
        <v>20</v>
      </c>
      <c r="V25" s="631">
        <v>122.35246255</v>
      </c>
      <c r="W25" s="631">
        <v>0</v>
      </c>
      <c r="X25" s="631">
        <v>0</v>
      </c>
      <c r="Y25" s="1226">
        <v>185.35246254999998</v>
      </c>
      <c r="Z25" s="1226">
        <v>4.3774469584326216E-3</v>
      </c>
      <c r="AA25" s="1224">
        <v>20</v>
      </c>
      <c r="AB25" s="1226">
        <v>205.35246254999998</v>
      </c>
      <c r="AD25" s="1227"/>
      <c r="AE25" s="1227"/>
    </row>
    <row r="26" spans="1:31" s="1240" customFormat="1" ht="30" customHeight="1">
      <c r="A26" s="632" t="s">
        <v>94</v>
      </c>
      <c r="C26" s="632">
        <v>340.28630851999998</v>
      </c>
      <c r="D26" s="632">
        <v>39633.755338001603</v>
      </c>
      <c r="E26" s="632">
        <v>1324.196513973895</v>
      </c>
      <c r="F26" s="632">
        <v>11647.840416134304</v>
      </c>
      <c r="G26" s="632">
        <v>13746.116937079265</v>
      </c>
      <c r="H26" s="632">
        <v>6.52320308</v>
      </c>
      <c r="I26" s="632">
        <v>266.92736435</v>
      </c>
      <c r="J26" s="632">
        <v>20212.9524731233</v>
      </c>
      <c r="K26" s="1229">
        <v>665.62707612421093</v>
      </c>
      <c r="L26" s="632">
        <v>17990.821118389998</v>
      </c>
      <c r="M26" s="632">
        <v>481.10307556999999</v>
      </c>
      <c r="N26" s="632">
        <v>28405.604205919317</v>
      </c>
      <c r="O26" s="632">
        <v>22772.656770937501</v>
      </c>
      <c r="P26" s="632">
        <v>968.401154506078</v>
      </c>
      <c r="Q26" s="632">
        <v>3352.4951817299998</v>
      </c>
      <c r="R26" s="632">
        <v>82.834390811515604</v>
      </c>
      <c r="S26" s="632">
        <v>0</v>
      </c>
      <c r="T26" s="632">
        <v>268.27168575000002</v>
      </c>
      <c r="U26" s="632">
        <v>808.99095420999993</v>
      </c>
      <c r="V26" s="632">
        <v>34313.364398404221</v>
      </c>
      <c r="W26" s="632">
        <v>1526.6776908884999</v>
      </c>
      <c r="X26" s="632">
        <v>855.82576766346597</v>
      </c>
      <c r="Y26" s="1226">
        <v>199671.27202516713</v>
      </c>
      <c r="Z26" s="1226">
        <v>4.7156125707105714</v>
      </c>
      <c r="AA26" s="1224">
        <v>0.16249076999999998</v>
      </c>
      <c r="AB26" s="1226">
        <v>199671.43451593712</v>
      </c>
      <c r="AD26" s="1227"/>
      <c r="AE26" s="1227"/>
    </row>
    <row r="27" spans="1:31" s="1240" customFormat="1" ht="27" customHeight="1">
      <c r="A27" s="631" t="s">
        <v>95</v>
      </c>
      <c r="B27" s="1222" t="s">
        <v>96</v>
      </c>
      <c r="C27" s="631">
        <v>0</v>
      </c>
      <c r="D27" s="631">
        <v>0</v>
      </c>
      <c r="E27" s="631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1229">
        <v>0</v>
      </c>
      <c r="L27" s="632">
        <v>0</v>
      </c>
      <c r="M27" s="632">
        <v>0</v>
      </c>
      <c r="N27" s="631">
        <v>0</v>
      </c>
      <c r="O27" s="631">
        <v>0</v>
      </c>
      <c r="P27" s="632">
        <v>0</v>
      </c>
      <c r="Q27" s="631">
        <v>0</v>
      </c>
      <c r="R27" s="632">
        <v>0</v>
      </c>
      <c r="S27" s="632"/>
      <c r="T27" s="632">
        <v>0</v>
      </c>
      <c r="U27" s="632">
        <v>0</v>
      </c>
      <c r="V27" s="1224">
        <v>0</v>
      </c>
      <c r="W27" s="1224">
        <v>0</v>
      </c>
      <c r="X27" s="1225">
        <v>0</v>
      </c>
      <c r="Y27" s="1226">
        <v>0</v>
      </c>
      <c r="Z27" s="1226">
        <v>0</v>
      </c>
      <c r="AA27" s="1224">
        <v>0</v>
      </c>
      <c r="AB27" s="1226">
        <v>0</v>
      </c>
      <c r="AD27" s="1227"/>
      <c r="AE27" s="1227"/>
    </row>
    <row r="28" spans="1:31" s="1240" customFormat="1" ht="27" customHeight="1">
      <c r="A28" s="1242" t="s">
        <v>97</v>
      </c>
      <c r="B28" s="1222"/>
      <c r="C28" s="631">
        <v>340.28630851999998</v>
      </c>
      <c r="D28" s="631">
        <v>38217.3586675716</v>
      </c>
      <c r="E28" s="631">
        <v>415.30844565389503</v>
      </c>
      <c r="F28" s="631">
        <v>11641.705761844305</v>
      </c>
      <c r="G28" s="631">
        <v>11277.872515269264</v>
      </c>
      <c r="H28" s="631">
        <v>6.52320308</v>
      </c>
      <c r="I28" s="631">
        <v>266.92736435</v>
      </c>
      <c r="J28" s="631">
        <v>20211.9149086133</v>
      </c>
      <c r="K28" s="1223">
        <v>665.62707612421093</v>
      </c>
      <c r="L28" s="631">
        <v>17990.821118389998</v>
      </c>
      <c r="M28" s="631">
        <v>137.21794681</v>
      </c>
      <c r="N28" s="631">
        <v>25074.777073436395</v>
      </c>
      <c r="O28" s="631">
        <v>9882.1488232000011</v>
      </c>
      <c r="P28" s="631">
        <v>629.47058736389897</v>
      </c>
      <c r="Q28" s="631">
        <v>3352.4376106599998</v>
      </c>
      <c r="R28" s="631">
        <v>75.82202068151561</v>
      </c>
      <c r="S28" s="631"/>
      <c r="T28" s="631">
        <v>268.27168575000002</v>
      </c>
      <c r="U28" s="631">
        <v>614.70882575999997</v>
      </c>
      <c r="V28" s="1224">
        <v>34285.261819964224</v>
      </c>
      <c r="W28" s="1224">
        <v>1469.349246700905</v>
      </c>
      <c r="X28" s="1225">
        <v>855.43589716346594</v>
      </c>
      <c r="Y28" s="1226">
        <v>177679.24690690695</v>
      </c>
      <c r="Z28" s="1226">
        <v>4.1962295415386084</v>
      </c>
      <c r="AA28" s="1224">
        <v>0</v>
      </c>
      <c r="AB28" s="1226">
        <v>177679.24690690695</v>
      </c>
      <c r="AD28" s="1227"/>
      <c r="AE28" s="1227"/>
    </row>
    <row r="29" spans="1:31" s="1240" customFormat="1" ht="27" customHeight="1">
      <c r="A29" s="631" t="s">
        <v>98</v>
      </c>
      <c r="C29" s="631">
        <v>0</v>
      </c>
      <c r="D29" s="631">
        <v>1416.3634711300001</v>
      </c>
      <c r="E29" s="631">
        <v>908.88806832</v>
      </c>
      <c r="F29" s="631">
        <v>6.1346542899999994</v>
      </c>
      <c r="G29" s="631">
        <v>2468.2444218100004</v>
      </c>
      <c r="H29" s="631">
        <v>0</v>
      </c>
      <c r="I29" s="631">
        <v>0</v>
      </c>
      <c r="J29" s="631">
        <v>0.72440696999999998</v>
      </c>
      <c r="K29" s="631">
        <v>0</v>
      </c>
      <c r="L29" s="631">
        <v>0</v>
      </c>
      <c r="M29" s="631">
        <v>343.88512875999999</v>
      </c>
      <c r="N29" s="631">
        <v>3330.8030321229226</v>
      </c>
      <c r="O29" s="631">
        <v>12890.5079477375</v>
      </c>
      <c r="P29" s="631">
        <v>338.87235226217899</v>
      </c>
      <c r="Q29" s="631">
        <v>0</v>
      </c>
      <c r="R29" s="631">
        <v>0.74376707999999991</v>
      </c>
      <c r="S29" s="631">
        <v>0</v>
      </c>
      <c r="T29" s="631">
        <v>0</v>
      </c>
      <c r="U29" s="631">
        <v>193.41416644999998</v>
      </c>
      <c r="V29" s="631">
        <v>27.559218340000001</v>
      </c>
      <c r="W29" s="631">
        <v>57.202503538662725</v>
      </c>
      <c r="X29" s="631">
        <v>0</v>
      </c>
      <c r="Y29" s="1226">
        <v>21983.343138811262</v>
      </c>
      <c r="Z29" s="1226"/>
      <c r="AA29" s="631">
        <v>0.16249076999999998</v>
      </c>
      <c r="AB29" s="1226">
        <v>21983.505629581261</v>
      </c>
      <c r="AD29" s="1227"/>
      <c r="AE29" s="1227"/>
    </row>
    <row r="30" spans="1:31" s="1240" customFormat="1" ht="27" customHeight="1">
      <c r="A30" s="631" t="s">
        <v>99</v>
      </c>
      <c r="B30" s="1222" t="s">
        <v>100</v>
      </c>
      <c r="C30" s="631">
        <v>0</v>
      </c>
      <c r="D30" s="631">
        <v>36.200776869999999</v>
      </c>
      <c r="E30" s="631">
        <v>0.84519111000000002</v>
      </c>
      <c r="F30" s="631">
        <v>6.1346542899999994</v>
      </c>
      <c r="G30" s="631">
        <v>91.259314210000014</v>
      </c>
      <c r="H30" s="631">
        <v>0</v>
      </c>
      <c r="I30" s="631">
        <v>0</v>
      </c>
      <c r="J30" s="631">
        <v>0.72440696999999998</v>
      </c>
      <c r="K30" s="1223">
        <v>0</v>
      </c>
      <c r="L30" s="631">
        <v>0</v>
      </c>
      <c r="M30" s="632">
        <v>0</v>
      </c>
      <c r="N30" s="631">
        <v>20.616983516939644</v>
      </c>
      <c r="O30" s="631">
        <v>19.267305960000002</v>
      </c>
      <c r="P30" s="631">
        <v>92.019851280848997</v>
      </c>
      <c r="Q30" s="631">
        <v>0</v>
      </c>
      <c r="R30" s="631">
        <v>0.74376707999999991</v>
      </c>
      <c r="S30" s="631"/>
      <c r="T30" s="632">
        <v>0</v>
      </c>
      <c r="U30" s="631">
        <v>163.34987644999998</v>
      </c>
      <c r="V30" s="1224">
        <v>0.50501671000000004</v>
      </c>
      <c r="W30" s="1224">
        <v>57.202503538662725</v>
      </c>
      <c r="X30" s="1225">
        <v>0</v>
      </c>
      <c r="Y30" s="1226">
        <v>488.86964798645135</v>
      </c>
      <c r="Z30" s="1226">
        <v>1.1545576056595628E-2</v>
      </c>
      <c r="AA30" s="1224">
        <v>0.16249076999999998</v>
      </c>
      <c r="AB30" s="1226">
        <v>489.03213875645133</v>
      </c>
      <c r="AD30" s="1227"/>
      <c r="AE30" s="1227"/>
    </row>
    <row r="31" spans="1:31" s="1240" customFormat="1" ht="27" customHeight="1">
      <c r="A31" s="631" t="s">
        <v>101</v>
      </c>
      <c r="B31" s="1222" t="s">
        <v>100</v>
      </c>
      <c r="C31" s="631">
        <v>0</v>
      </c>
      <c r="D31" s="631">
        <v>1380.1626942600001</v>
      </c>
      <c r="E31" s="631">
        <v>908.04287721000003</v>
      </c>
      <c r="F31" s="631">
        <v>0</v>
      </c>
      <c r="G31" s="631">
        <v>2376.9851076000004</v>
      </c>
      <c r="H31" s="631">
        <v>0</v>
      </c>
      <c r="I31" s="631">
        <v>0</v>
      </c>
      <c r="J31" s="631">
        <v>0</v>
      </c>
      <c r="K31" s="1223">
        <v>0</v>
      </c>
      <c r="L31" s="631">
        <v>0</v>
      </c>
      <c r="M31" s="632">
        <v>343.88512875999999</v>
      </c>
      <c r="N31" s="631">
        <v>3310.1860486059827</v>
      </c>
      <c r="O31" s="631">
        <v>12871.2406417775</v>
      </c>
      <c r="P31" s="631">
        <v>246.85250098133</v>
      </c>
      <c r="Q31" s="631">
        <v>0</v>
      </c>
      <c r="R31" s="632">
        <v>0</v>
      </c>
      <c r="S31" s="632"/>
      <c r="T31" s="632">
        <v>0</v>
      </c>
      <c r="U31" s="631">
        <v>30.06429</v>
      </c>
      <c r="V31" s="1224">
        <v>27.054201630000001</v>
      </c>
      <c r="W31" s="632">
        <v>0</v>
      </c>
      <c r="X31" s="1225">
        <v>0</v>
      </c>
      <c r="Y31" s="1226">
        <v>21494.473490824814</v>
      </c>
      <c r="Z31" s="1226">
        <v>0.50763241184421859</v>
      </c>
      <c r="AA31" s="1224">
        <v>0</v>
      </c>
      <c r="AB31" s="1226">
        <v>21494.473490824814</v>
      </c>
      <c r="AD31" s="1227"/>
      <c r="AE31" s="1227"/>
    </row>
    <row r="32" spans="1:31" s="1240" customFormat="1" ht="27" customHeight="1">
      <c r="A32" s="631" t="s">
        <v>102</v>
      </c>
      <c r="B32" s="1243" t="s">
        <v>103</v>
      </c>
      <c r="C32" s="631">
        <v>0</v>
      </c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1223">
        <v>0</v>
      </c>
      <c r="L32" s="631">
        <v>0</v>
      </c>
      <c r="M32" s="631">
        <v>0</v>
      </c>
      <c r="N32" s="631">
        <v>0</v>
      </c>
      <c r="O32" s="631">
        <v>0</v>
      </c>
      <c r="P32" s="631">
        <v>0</v>
      </c>
      <c r="Q32" s="631">
        <v>0</v>
      </c>
      <c r="R32" s="631">
        <v>0</v>
      </c>
      <c r="S32" s="631"/>
      <c r="T32" s="631">
        <v>0</v>
      </c>
      <c r="U32" s="631">
        <v>0</v>
      </c>
      <c r="V32" s="1224">
        <v>0</v>
      </c>
      <c r="W32" s="631">
        <v>0</v>
      </c>
      <c r="X32" s="631">
        <v>0</v>
      </c>
      <c r="Y32" s="1226">
        <v>0</v>
      </c>
      <c r="Z32" s="1226">
        <v>0</v>
      </c>
      <c r="AA32" s="1224">
        <v>0</v>
      </c>
      <c r="AB32" s="1226">
        <v>0</v>
      </c>
      <c r="AD32" s="1227"/>
      <c r="AE32" s="1227"/>
    </row>
    <row r="33" spans="1:31" s="1240" customFormat="1" ht="27" customHeight="1">
      <c r="A33" s="631" t="s">
        <v>104</v>
      </c>
      <c r="B33" s="1243" t="s">
        <v>105</v>
      </c>
      <c r="C33" s="631">
        <v>0</v>
      </c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1223">
        <v>0</v>
      </c>
      <c r="L33" s="631">
        <v>0</v>
      </c>
      <c r="M33" s="631">
        <v>0</v>
      </c>
      <c r="N33" s="631">
        <v>0</v>
      </c>
      <c r="O33" s="631">
        <v>0</v>
      </c>
      <c r="P33" s="631">
        <v>0</v>
      </c>
      <c r="Q33" s="631">
        <v>0</v>
      </c>
      <c r="R33" s="631">
        <v>0</v>
      </c>
      <c r="S33" s="631"/>
      <c r="T33" s="631">
        <v>0</v>
      </c>
      <c r="U33" s="631">
        <v>0</v>
      </c>
      <c r="V33" s="1224">
        <v>0</v>
      </c>
      <c r="W33" s="631">
        <v>0</v>
      </c>
      <c r="X33" s="631">
        <v>0</v>
      </c>
      <c r="Y33" s="1226">
        <v>0</v>
      </c>
      <c r="Z33" s="1226">
        <v>0</v>
      </c>
      <c r="AA33" s="632">
        <v>0</v>
      </c>
      <c r="AB33" s="1226">
        <v>0</v>
      </c>
      <c r="AD33" s="1227"/>
      <c r="AE33" s="1227"/>
    </row>
    <row r="34" spans="1:31" s="1240" customFormat="1" ht="27" customHeight="1">
      <c r="A34" s="631" t="s">
        <v>106</v>
      </c>
      <c r="B34" s="1222" t="s">
        <v>107</v>
      </c>
      <c r="C34" s="631">
        <v>0</v>
      </c>
      <c r="D34" s="631">
        <v>3.3199300000000001E-2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0.31315753999999996</v>
      </c>
      <c r="K34" s="1223">
        <v>0</v>
      </c>
      <c r="L34" s="631">
        <v>0</v>
      </c>
      <c r="M34" s="631">
        <v>0</v>
      </c>
      <c r="N34" s="631">
        <v>2.4100360000000001E-2</v>
      </c>
      <c r="O34" s="631">
        <v>0</v>
      </c>
      <c r="P34" s="631">
        <v>5.8214879999999997E-2</v>
      </c>
      <c r="Q34" s="631">
        <v>5.7571070000000002E-2</v>
      </c>
      <c r="R34" s="631">
        <v>6.2686030499999994</v>
      </c>
      <c r="S34" s="631"/>
      <c r="T34" s="631">
        <v>0</v>
      </c>
      <c r="U34" s="631">
        <v>0.86796200000000001</v>
      </c>
      <c r="V34" s="1224">
        <v>0.54336010000000012</v>
      </c>
      <c r="W34" s="631">
        <v>0.1259406489321937</v>
      </c>
      <c r="X34" s="631">
        <v>0.38987050000000001</v>
      </c>
      <c r="Y34" s="1226">
        <v>8.6819794489321929</v>
      </c>
      <c r="Z34" s="1226">
        <v>2.0504127114928777E-4</v>
      </c>
      <c r="AA34" s="1224">
        <v>0</v>
      </c>
      <c r="AB34" s="1226">
        <v>8.6819794489321929</v>
      </c>
      <c r="AD34" s="1227"/>
      <c r="AE34" s="1227"/>
    </row>
    <row r="35" spans="1:31" s="1240" customFormat="1" ht="27" customHeight="1">
      <c r="A35" s="631" t="s">
        <v>108</v>
      </c>
      <c r="B35" s="1222" t="s">
        <v>109</v>
      </c>
      <c r="C35" s="631">
        <v>0</v>
      </c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1223">
        <v>0</v>
      </c>
      <c r="L35" s="631">
        <v>0</v>
      </c>
      <c r="M35" s="631">
        <v>0</v>
      </c>
      <c r="N35" s="631">
        <v>0</v>
      </c>
      <c r="O35" s="632">
        <v>0</v>
      </c>
      <c r="P35" s="632">
        <v>0</v>
      </c>
      <c r="Q35" s="632">
        <v>0</v>
      </c>
      <c r="R35" s="632">
        <v>0</v>
      </c>
      <c r="S35" s="632"/>
      <c r="T35" s="632">
        <v>0</v>
      </c>
      <c r="U35" s="632">
        <v>0</v>
      </c>
      <c r="V35" s="1224">
        <v>0</v>
      </c>
      <c r="W35" s="632">
        <v>0</v>
      </c>
      <c r="X35" s="632">
        <v>0</v>
      </c>
      <c r="Y35" s="1226">
        <v>0</v>
      </c>
      <c r="Z35" s="1226">
        <v>0</v>
      </c>
      <c r="AA35" s="632">
        <v>0</v>
      </c>
      <c r="AB35" s="1226">
        <v>0</v>
      </c>
      <c r="AD35" s="1227"/>
      <c r="AE35" s="1227"/>
    </row>
    <row r="36" spans="1:31" s="1240" customFormat="1" ht="30" customHeight="1">
      <c r="A36" s="632" t="s">
        <v>110</v>
      </c>
      <c r="B36" s="1244" t="s">
        <v>111</v>
      </c>
      <c r="C36" s="632"/>
      <c r="D36" s="632"/>
      <c r="E36" s="632"/>
      <c r="F36" s="632"/>
      <c r="G36" s="632"/>
      <c r="H36" s="632"/>
      <c r="I36" s="632"/>
      <c r="J36" s="632"/>
      <c r="K36" s="1229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1226"/>
      <c r="Z36" s="1226"/>
      <c r="AA36" s="632"/>
      <c r="AB36" s="1226"/>
      <c r="AD36" s="1227"/>
      <c r="AE36" s="1227"/>
    </row>
    <row r="37" spans="1:31" s="1240" customFormat="1" ht="30" customHeight="1">
      <c r="A37" s="1245" t="s">
        <v>112</v>
      </c>
      <c r="B37" s="1228" t="s">
        <v>113</v>
      </c>
      <c r="C37" s="1245">
        <v>853.22057004999999</v>
      </c>
      <c r="D37" s="1245">
        <v>3286.7715315199998</v>
      </c>
      <c r="E37" s="1245">
        <v>63.800484350000005</v>
      </c>
      <c r="F37" s="1245">
        <v>6258.7193964287135</v>
      </c>
      <c r="G37" s="1245">
        <v>2270.6135709999999</v>
      </c>
      <c r="H37" s="1245">
        <v>61.841188139999993</v>
      </c>
      <c r="I37" s="1245">
        <v>974.03123861999995</v>
      </c>
      <c r="J37" s="1245">
        <v>3747.6116139800001</v>
      </c>
      <c r="K37" s="1246">
        <v>525.12822019999999</v>
      </c>
      <c r="L37" s="1245">
        <v>3871.37635043</v>
      </c>
      <c r="M37" s="1245">
        <v>73.292386759999999</v>
      </c>
      <c r="N37" s="1245">
        <v>14207.199694690618</v>
      </c>
      <c r="O37" s="1245">
        <v>557.12591338999994</v>
      </c>
      <c r="P37" s="1245">
        <v>471.47180181999801</v>
      </c>
      <c r="Q37" s="1245">
        <v>2142.71085743</v>
      </c>
      <c r="R37" s="1245">
        <v>123.89813882999999</v>
      </c>
      <c r="S37" s="1245"/>
      <c r="T37" s="1245">
        <v>1682.0429881199998</v>
      </c>
      <c r="U37" s="1245">
        <v>1341.00641621</v>
      </c>
      <c r="V37" s="1245">
        <v>5296.2403587500048</v>
      </c>
      <c r="W37" s="1245">
        <v>1173.0702148099999</v>
      </c>
      <c r="X37" s="1245">
        <v>529.30668019000007</v>
      </c>
      <c r="Y37" s="1226">
        <v>49510.479615719341</v>
      </c>
      <c r="Z37" s="1226">
        <v>1.1692830805844123</v>
      </c>
      <c r="AA37" s="632">
        <v>215.90030751</v>
      </c>
      <c r="AB37" s="1226">
        <v>49726.379923229339</v>
      </c>
      <c r="AD37" s="1227"/>
      <c r="AE37" s="1227"/>
    </row>
    <row r="38" spans="1:31" s="1240" customFormat="1" ht="30" customHeight="1">
      <c r="A38" s="1245" t="s">
        <v>114</v>
      </c>
      <c r="B38" s="1228"/>
      <c r="C38" s="1245">
        <v>23.245148856666699</v>
      </c>
      <c r="D38" s="1245">
        <v>1835.8983477100001</v>
      </c>
      <c r="E38" s="1245">
        <v>298.18511051000013</v>
      </c>
      <c r="F38" s="1245">
        <v>1060.5745024700002</v>
      </c>
      <c r="G38" s="1245">
        <v>3043.3228168741516</v>
      </c>
      <c r="H38" s="1245">
        <v>0.39063882000000005</v>
      </c>
      <c r="I38" s="1245">
        <v>82.508749719999983</v>
      </c>
      <c r="J38" s="1245">
        <v>163.68811297178041</v>
      </c>
      <c r="K38" s="1246">
        <v>71.633956636438398</v>
      </c>
      <c r="L38" s="1245">
        <v>249.65291502000002</v>
      </c>
      <c r="M38" s="1245">
        <v>117.17298864</v>
      </c>
      <c r="N38" s="1245">
        <v>10276.906035220001</v>
      </c>
      <c r="O38" s="1245">
        <v>7430.4331182599999</v>
      </c>
      <c r="P38" s="1245">
        <v>242.50606979057761</v>
      </c>
      <c r="Q38" s="1245">
        <v>252.31212808733099</v>
      </c>
      <c r="R38" s="1245">
        <v>158.28859800909089</v>
      </c>
      <c r="S38" s="1245">
        <v>0</v>
      </c>
      <c r="T38" s="1245">
        <v>11.127898530000001</v>
      </c>
      <c r="U38" s="1245">
        <v>465.90568820999994</v>
      </c>
      <c r="V38" s="1245">
        <v>10026.16946209</v>
      </c>
      <c r="W38" s="1245">
        <v>117.35628058</v>
      </c>
      <c r="X38" s="1245">
        <v>166.43884037360488</v>
      </c>
      <c r="Y38" s="1226">
        <v>36093.717407379656</v>
      </c>
      <c r="Z38" s="1226">
        <v>0.85242101081251942</v>
      </c>
      <c r="AA38" s="632">
        <v>57.881896499999996</v>
      </c>
      <c r="AB38" s="1226">
        <v>36151.599303879659</v>
      </c>
      <c r="AD38" s="1227"/>
      <c r="AE38" s="1227"/>
    </row>
    <row r="39" spans="1:31" s="1240" customFormat="1" ht="30" customHeight="1">
      <c r="A39" s="631" t="s">
        <v>115</v>
      </c>
      <c r="B39" s="1222" t="s">
        <v>116</v>
      </c>
      <c r="C39" s="631">
        <v>0</v>
      </c>
      <c r="D39" s="631">
        <v>1195</v>
      </c>
      <c r="E39" s="631">
        <v>284.39341099000001</v>
      </c>
      <c r="F39" s="631">
        <v>824.95017920000009</v>
      </c>
      <c r="G39" s="631">
        <v>2651.5391606741518</v>
      </c>
      <c r="H39" s="631">
        <v>0</v>
      </c>
      <c r="I39" s="631">
        <v>0</v>
      </c>
      <c r="J39" s="631">
        <v>16.054939071780399</v>
      </c>
      <c r="K39" s="1223">
        <v>19.986335616438399</v>
      </c>
      <c r="L39" s="631">
        <v>0</v>
      </c>
      <c r="M39" s="631">
        <v>94.663995010000008</v>
      </c>
      <c r="N39" s="631">
        <v>9124.8029320900005</v>
      </c>
      <c r="O39" s="631">
        <v>7399.1576573699995</v>
      </c>
      <c r="P39" s="631">
        <v>184.779753630578</v>
      </c>
      <c r="Q39" s="631">
        <v>24.672001000000002</v>
      </c>
      <c r="R39" s="631">
        <v>149.1</v>
      </c>
      <c r="S39" s="631"/>
      <c r="T39" s="631">
        <v>0</v>
      </c>
      <c r="U39" s="631">
        <v>454.56833251999996</v>
      </c>
      <c r="V39" s="1224">
        <v>9593.9563040899993</v>
      </c>
      <c r="W39" s="1224">
        <v>9.0145685299999982</v>
      </c>
      <c r="X39" s="1225">
        <v>85.945804893604844</v>
      </c>
      <c r="Y39" s="1226">
        <v>32112.58537468655</v>
      </c>
      <c r="Z39" s="1226">
        <v>0.75839909134150063</v>
      </c>
      <c r="AA39" s="1224">
        <v>46.791498079999997</v>
      </c>
      <c r="AB39" s="1226">
        <v>32159.376872766552</v>
      </c>
      <c r="AD39" s="1227"/>
      <c r="AE39" s="1227"/>
    </row>
    <row r="40" spans="1:31" s="1240" customFormat="1" ht="30" customHeight="1">
      <c r="A40" s="631" t="s">
        <v>117</v>
      </c>
      <c r="B40" s="1222" t="s">
        <v>118</v>
      </c>
      <c r="C40" s="631">
        <v>23.245148856666699</v>
      </c>
      <c r="D40" s="631">
        <v>640.89834771000005</v>
      </c>
      <c r="E40" s="631">
        <v>13.791699520000099</v>
      </c>
      <c r="F40" s="631">
        <v>235.62432327000002</v>
      </c>
      <c r="G40" s="631">
        <v>391.78365619999994</v>
      </c>
      <c r="H40" s="631">
        <v>0.39063882000000005</v>
      </c>
      <c r="I40" s="631">
        <v>82.508749719999983</v>
      </c>
      <c r="J40" s="631">
        <v>147.6331739</v>
      </c>
      <c r="K40" s="1223">
        <v>51.647621020000003</v>
      </c>
      <c r="L40" s="631">
        <v>249.65291502000002</v>
      </c>
      <c r="M40" s="631">
        <v>22.508993629999996</v>
      </c>
      <c r="N40" s="631">
        <v>1152.1031031300001</v>
      </c>
      <c r="O40" s="631">
        <v>31.275460890000002</v>
      </c>
      <c r="P40" s="631">
        <v>57.726316159999598</v>
      </c>
      <c r="Q40" s="631">
        <v>227.640127087331</v>
      </c>
      <c r="R40" s="631">
        <v>9.1885980090909101</v>
      </c>
      <c r="S40" s="631"/>
      <c r="T40" s="631">
        <v>11.127898530000001</v>
      </c>
      <c r="U40" s="631">
        <v>11.337355690000001</v>
      </c>
      <c r="V40" s="1224">
        <v>432.21315800000002</v>
      </c>
      <c r="W40" s="1224">
        <v>108.34171205000001</v>
      </c>
      <c r="X40" s="1225">
        <v>80.493035480000017</v>
      </c>
      <c r="Y40" s="1226">
        <v>3981.1320326930881</v>
      </c>
      <c r="Z40" s="1226">
        <v>9.4021919471018317E-2</v>
      </c>
      <c r="AA40" s="1224">
        <v>11.09039842</v>
      </c>
      <c r="AB40" s="1226">
        <v>3992.2224311130881</v>
      </c>
      <c r="AD40" s="1227"/>
      <c r="AE40" s="1227"/>
    </row>
    <row r="41" spans="1:31" s="1240" customFormat="1" ht="30" customHeight="1">
      <c r="A41" s="632" t="s">
        <v>119</v>
      </c>
      <c r="B41" s="1228"/>
      <c r="C41" s="632">
        <v>0</v>
      </c>
      <c r="D41" s="632">
        <v>22205.59240637</v>
      </c>
      <c r="E41" s="632">
        <v>0</v>
      </c>
      <c r="F41" s="632">
        <v>0</v>
      </c>
      <c r="G41" s="632">
        <v>35.986902084758071</v>
      </c>
      <c r="H41" s="632">
        <v>0</v>
      </c>
      <c r="I41" s="632">
        <v>0</v>
      </c>
      <c r="J41" s="632">
        <v>0</v>
      </c>
      <c r="K41" s="1229">
        <v>0</v>
      </c>
      <c r="L41" s="632">
        <v>0</v>
      </c>
      <c r="M41" s="632">
        <v>77.245798100000002</v>
      </c>
      <c r="N41" s="632">
        <v>5300.35</v>
      </c>
      <c r="O41" s="632">
        <v>655.43576606373404</v>
      </c>
      <c r="P41" s="632">
        <v>0</v>
      </c>
      <c r="Q41" s="632">
        <v>10.1910866786531</v>
      </c>
      <c r="R41" s="632">
        <v>0</v>
      </c>
      <c r="S41" s="632">
        <v>0</v>
      </c>
      <c r="T41" s="632">
        <v>0</v>
      </c>
      <c r="U41" s="632">
        <v>41.55075583</v>
      </c>
      <c r="V41" s="632">
        <v>716.60471073999997</v>
      </c>
      <c r="W41" s="632">
        <v>0</v>
      </c>
      <c r="X41" s="632">
        <v>0</v>
      </c>
      <c r="Y41" s="1226">
        <v>29042.957425867146</v>
      </c>
      <c r="Z41" s="1226">
        <v>0.68590405489463113</v>
      </c>
      <c r="AA41" s="632">
        <v>0</v>
      </c>
      <c r="AB41" s="1226">
        <v>29042.957425867146</v>
      </c>
      <c r="AD41" s="1227"/>
      <c r="AE41" s="1227"/>
    </row>
    <row r="42" spans="1:31" s="1240" customFormat="1" ht="30" customHeight="1">
      <c r="A42" s="631" t="s">
        <v>120</v>
      </c>
      <c r="B42" s="1222" t="s">
        <v>121</v>
      </c>
      <c r="C42" s="631">
        <v>0</v>
      </c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1223">
        <v>0</v>
      </c>
      <c r="L42" s="631">
        <v>0</v>
      </c>
      <c r="M42" s="631">
        <v>3.6882301399999995</v>
      </c>
      <c r="N42" s="632">
        <v>0</v>
      </c>
      <c r="O42" s="631">
        <v>655.43576606373404</v>
      </c>
      <c r="P42" s="631">
        <v>0</v>
      </c>
      <c r="Q42" s="631">
        <v>10.1910866786531</v>
      </c>
      <c r="R42" s="632">
        <v>0</v>
      </c>
      <c r="S42" s="632"/>
      <c r="T42" s="632">
        <v>0</v>
      </c>
      <c r="U42" s="632">
        <v>41.55075583</v>
      </c>
      <c r="V42" s="1224">
        <v>716.60471073999997</v>
      </c>
      <c r="W42" s="632">
        <v>0</v>
      </c>
      <c r="X42" s="632">
        <v>0</v>
      </c>
      <c r="Y42" s="1226">
        <v>1427.4705494523869</v>
      </c>
      <c r="Z42" s="1226">
        <v>3.3712401383752179E-2</v>
      </c>
      <c r="AA42" s="632">
        <v>0</v>
      </c>
      <c r="AB42" s="1226">
        <v>1427.4705494523869</v>
      </c>
      <c r="AD42" s="1227"/>
      <c r="AE42" s="1227"/>
    </row>
    <row r="43" spans="1:31" s="1240" customFormat="1" ht="30" customHeight="1">
      <c r="A43" s="631" t="s">
        <v>122</v>
      </c>
      <c r="B43" s="1247" t="s">
        <v>123</v>
      </c>
      <c r="C43" s="631">
        <v>0</v>
      </c>
      <c r="D43" s="631">
        <v>22205.59240637</v>
      </c>
      <c r="E43" s="631">
        <v>0</v>
      </c>
      <c r="F43" s="631">
        <v>0</v>
      </c>
      <c r="G43" s="631">
        <v>35.986902084758071</v>
      </c>
      <c r="H43" s="631">
        <v>0</v>
      </c>
      <c r="I43" s="631">
        <v>0</v>
      </c>
      <c r="J43" s="631">
        <v>0</v>
      </c>
      <c r="K43" s="1223">
        <v>0</v>
      </c>
      <c r="L43" s="631">
        <v>0</v>
      </c>
      <c r="M43" s="631">
        <v>73.55756796</v>
      </c>
      <c r="N43" s="631">
        <v>5300.35</v>
      </c>
      <c r="O43" s="631">
        <v>0</v>
      </c>
      <c r="P43" s="631">
        <v>0</v>
      </c>
      <c r="Q43" s="631">
        <v>0</v>
      </c>
      <c r="R43" s="632">
        <v>0</v>
      </c>
      <c r="S43" s="632"/>
      <c r="T43" s="632">
        <v>0</v>
      </c>
      <c r="U43" s="632">
        <v>0</v>
      </c>
      <c r="V43" s="632">
        <v>0</v>
      </c>
      <c r="W43" s="632">
        <v>0</v>
      </c>
      <c r="X43" s="632">
        <v>0</v>
      </c>
      <c r="Y43" s="1226">
        <v>27615.486876414761</v>
      </c>
      <c r="Z43" s="1226">
        <v>0.65219165351087893</v>
      </c>
      <c r="AA43" s="632">
        <v>0</v>
      </c>
      <c r="AB43" s="1226">
        <v>27615.486876414761</v>
      </c>
      <c r="AD43" s="1227"/>
      <c r="AE43" s="1227"/>
    </row>
    <row r="44" spans="1:31" s="1240" customFormat="1" ht="30" customHeight="1">
      <c r="A44" s="632" t="s">
        <v>124</v>
      </c>
      <c r="B44" s="1248"/>
      <c r="C44" s="632">
        <v>62.862286999999995</v>
      </c>
      <c r="D44" s="632">
        <v>4516.4862572644197</v>
      </c>
      <c r="E44" s="632">
        <v>2.81370409715726</v>
      </c>
      <c r="F44" s="632">
        <v>765.07714661117575</v>
      </c>
      <c r="G44" s="632">
        <v>1752.9011149132252</v>
      </c>
      <c r="H44" s="632">
        <v>0</v>
      </c>
      <c r="I44" s="632">
        <v>180.22899317</v>
      </c>
      <c r="J44" s="632">
        <v>1013.585689664146</v>
      </c>
      <c r="K44" s="1229">
        <v>475.25427220913099</v>
      </c>
      <c r="L44" s="632">
        <v>114.26158325999999</v>
      </c>
      <c r="M44" s="632">
        <v>0.89590577000000005</v>
      </c>
      <c r="N44" s="632">
        <v>894.14540042871693</v>
      </c>
      <c r="O44" s="632">
        <v>77.278614669999982</v>
      </c>
      <c r="P44" s="632">
        <v>14.5123754100001</v>
      </c>
      <c r="Q44" s="632">
        <v>123.44616123</v>
      </c>
      <c r="R44" s="632">
        <v>8.2294245700000008</v>
      </c>
      <c r="S44" s="632">
        <v>0</v>
      </c>
      <c r="T44" s="632">
        <v>70.621270589999995</v>
      </c>
      <c r="U44" s="632">
        <v>422.60602933000001</v>
      </c>
      <c r="V44" s="632">
        <v>132.21868384523202</v>
      </c>
      <c r="W44" s="632">
        <v>76.564009792420649</v>
      </c>
      <c r="X44" s="632">
        <v>11.958636487400028</v>
      </c>
      <c r="Y44" s="1226">
        <v>10715.947560313023</v>
      </c>
      <c r="Z44" s="1226">
        <v>0.25307725297667333</v>
      </c>
      <c r="AA44" s="632">
        <v>142.69221336575785</v>
      </c>
      <c r="AB44" s="1226">
        <v>10858.63977367878</v>
      </c>
      <c r="AD44" s="1227"/>
      <c r="AE44" s="1227"/>
    </row>
    <row r="45" spans="1:31" s="1240" customFormat="1" ht="30" customHeight="1">
      <c r="A45" s="631" t="s">
        <v>125</v>
      </c>
      <c r="B45" s="1222" t="s">
        <v>20</v>
      </c>
      <c r="C45" s="631">
        <v>0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1223">
        <v>0</v>
      </c>
      <c r="L45" s="631">
        <v>0</v>
      </c>
      <c r="M45" s="632">
        <v>0</v>
      </c>
      <c r="N45" s="632">
        <v>0</v>
      </c>
      <c r="O45" s="632">
        <v>0</v>
      </c>
      <c r="P45" s="632">
        <v>0</v>
      </c>
      <c r="Q45" s="631">
        <v>0</v>
      </c>
      <c r="R45" s="631">
        <v>0</v>
      </c>
      <c r="S45" s="632"/>
      <c r="T45" s="632">
        <v>0</v>
      </c>
      <c r="U45" s="632">
        <v>0</v>
      </c>
      <c r="V45" s="1224">
        <v>0</v>
      </c>
      <c r="W45" s="1224">
        <v>0</v>
      </c>
      <c r="X45" s="632">
        <v>0</v>
      </c>
      <c r="Y45" s="1226">
        <v>0</v>
      </c>
      <c r="Z45" s="1226">
        <v>0</v>
      </c>
      <c r="AA45" s="632">
        <v>64.184048239999996</v>
      </c>
      <c r="AB45" s="1226">
        <v>64.184048239999996</v>
      </c>
      <c r="AD45" s="1227"/>
      <c r="AE45" s="1227"/>
    </row>
    <row r="46" spans="1:31" s="1227" customFormat="1" ht="30" customHeight="1">
      <c r="A46" s="631" t="s">
        <v>126</v>
      </c>
      <c r="B46" s="1222" t="s">
        <v>22</v>
      </c>
      <c r="C46" s="631">
        <v>12.239177</v>
      </c>
      <c r="D46" s="631">
        <v>1490.75612731</v>
      </c>
      <c r="E46" s="631">
        <v>1.9094376200000001</v>
      </c>
      <c r="F46" s="631">
        <v>542.82182468000008</v>
      </c>
      <c r="G46" s="631">
        <v>1094.2996123700004</v>
      </c>
      <c r="H46" s="631">
        <v>0</v>
      </c>
      <c r="I46" s="631">
        <v>88.087677650000003</v>
      </c>
      <c r="J46" s="631">
        <v>739.16010877999997</v>
      </c>
      <c r="K46" s="1223">
        <v>4.1869012400000001</v>
      </c>
      <c r="L46" s="631">
        <v>83.482800439999991</v>
      </c>
      <c r="M46" s="631">
        <v>0.89590577000000005</v>
      </c>
      <c r="N46" s="632">
        <v>8.8261294800000005</v>
      </c>
      <c r="O46" s="631">
        <v>0.20158345999999899</v>
      </c>
      <c r="P46" s="631">
        <v>5.9112308558884497</v>
      </c>
      <c r="Q46" s="631">
        <v>123.44616123</v>
      </c>
      <c r="R46" s="631">
        <v>6.3808295700000004</v>
      </c>
      <c r="S46" s="632"/>
      <c r="T46" s="631">
        <v>47.313160830000001</v>
      </c>
      <c r="U46" s="631">
        <v>244.88817093</v>
      </c>
      <c r="V46" s="1224">
        <v>126.66173293000004</v>
      </c>
      <c r="W46" s="1224">
        <v>43.60939466</v>
      </c>
      <c r="X46" s="1225">
        <v>1.4234855500000001</v>
      </c>
      <c r="Y46" s="1226">
        <v>4666.5014523558893</v>
      </c>
      <c r="Z46" s="1226">
        <v>0.11020820715358065</v>
      </c>
      <c r="AA46" s="1224">
        <v>70.861551259999999</v>
      </c>
      <c r="AB46" s="1226">
        <v>4737.3630036158893</v>
      </c>
      <c r="AC46" s="1240"/>
    </row>
    <row r="47" spans="1:31" s="1227" customFormat="1" ht="30" customHeight="1">
      <c r="A47" s="631" t="s">
        <v>127</v>
      </c>
      <c r="B47" s="1222" t="s">
        <v>4</v>
      </c>
      <c r="C47" s="631">
        <v>50.623109999999997</v>
      </c>
      <c r="D47" s="631">
        <v>3025.7301299544201</v>
      </c>
      <c r="E47" s="631">
        <v>0.90426647715725994</v>
      </c>
      <c r="F47" s="631">
        <v>222.2553219311757</v>
      </c>
      <c r="G47" s="631">
        <v>658.6015025432248</v>
      </c>
      <c r="H47" s="631">
        <v>0</v>
      </c>
      <c r="I47" s="631">
        <v>92.141315519999992</v>
      </c>
      <c r="J47" s="631">
        <v>274.42558088414597</v>
      </c>
      <c r="K47" s="1223">
        <v>471.06737096913099</v>
      </c>
      <c r="L47" s="631">
        <v>30.77878282</v>
      </c>
      <c r="M47" s="632">
        <v>0</v>
      </c>
      <c r="N47" s="631">
        <v>885.31927094871696</v>
      </c>
      <c r="O47" s="631">
        <v>77.077031209999987</v>
      </c>
      <c r="P47" s="631">
        <v>8.6011445541116505</v>
      </c>
      <c r="Q47" s="631">
        <v>0</v>
      </c>
      <c r="R47" s="631">
        <v>1.848595</v>
      </c>
      <c r="S47" s="632"/>
      <c r="T47" s="631">
        <v>23.308109760000001</v>
      </c>
      <c r="U47" s="631">
        <v>177.71785840000001</v>
      </c>
      <c r="V47" s="1224">
        <v>5.5569509152319716</v>
      </c>
      <c r="W47" s="1224">
        <v>32.954615132420656</v>
      </c>
      <c r="X47" s="1225">
        <v>10.535150937400028</v>
      </c>
      <c r="Y47" s="1226">
        <v>6049.4461079571365</v>
      </c>
      <c r="Z47" s="1226">
        <v>0.14286904582309273</v>
      </c>
      <c r="AA47" s="1224">
        <v>7.6466138657578799</v>
      </c>
      <c r="AB47" s="1226">
        <v>6057.0927218228944</v>
      </c>
      <c r="AC47" s="1240"/>
    </row>
    <row r="48" spans="1:31" s="1227" customFormat="1" ht="30" customHeight="1">
      <c r="A48" s="631" t="s">
        <v>128</v>
      </c>
      <c r="B48" s="1240"/>
      <c r="C48" s="631">
        <v>0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2">
        <v>0</v>
      </c>
      <c r="J48" s="632">
        <v>0</v>
      </c>
      <c r="K48" s="1229">
        <v>0</v>
      </c>
      <c r="L48" s="632">
        <v>0</v>
      </c>
      <c r="M48" s="631">
        <v>0</v>
      </c>
      <c r="N48" s="632">
        <v>0</v>
      </c>
      <c r="O48" s="632">
        <v>0</v>
      </c>
      <c r="P48" s="632">
        <v>0</v>
      </c>
      <c r="Q48" s="631">
        <v>0</v>
      </c>
      <c r="R48" s="632">
        <v>0</v>
      </c>
      <c r="S48" s="632"/>
      <c r="T48" s="632">
        <v>0</v>
      </c>
      <c r="U48" s="632">
        <v>0</v>
      </c>
      <c r="V48" s="1224">
        <v>0</v>
      </c>
      <c r="W48" s="632">
        <v>0</v>
      </c>
      <c r="X48" s="632">
        <v>0</v>
      </c>
      <c r="Y48" s="1226">
        <v>0</v>
      </c>
      <c r="Z48" s="1226">
        <v>0</v>
      </c>
      <c r="AA48" s="632">
        <v>0</v>
      </c>
      <c r="AB48" s="1226">
        <v>0</v>
      </c>
      <c r="AC48" s="1240"/>
    </row>
    <row r="49" spans="1:29" s="1227" customFormat="1" ht="30" customHeight="1">
      <c r="A49" s="1249" t="s">
        <v>129</v>
      </c>
      <c r="B49" s="1228" t="s">
        <v>130</v>
      </c>
      <c r="C49" s="632">
        <v>488.93092942750002</v>
      </c>
      <c r="D49" s="632">
        <v>7991.9015536299694</v>
      </c>
      <c r="E49" s="632">
        <v>13.03839741</v>
      </c>
      <c r="F49" s="632">
        <v>1383.5834821124997</v>
      </c>
      <c r="G49" s="632">
        <v>1631.5154848675002</v>
      </c>
      <c r="H49" s="632">
        <v>0.15887599999999999</v>
      </c>
      <c r="I49" s="632">
        <v>99.843308989999997</v>
      </c>
      <c r="J49" s="632">
        <v>3010.6143813724998</v>
      </c>
      <c r="K49" s="1229">
        <v>488.03568873008197</v>
      </c>
      <c r="L49" s="632">
        <v>1480.2902353099998</v>
      </c>
      <c r="M49" s="632">
        <v>13.02626325</v>
      </c>
      <c r="N49" s="632">
        <v>3009.5679363800004</v>
      </c>
      <c r="O49" s="632">
        <v>596.91129004999993</v>
      </c>
      <c r="P49" s="632">
        <v>195.75555178499999</v>
      </c>
      <c r="Q49" s="632">
        <v>560.02974406500005</v>
      </c>
      <c r="R49" s="632">
        <v>3.1763749300000002</v>
      </c>
      <c r="S49" s="632"/>
      <c r="T49" s="632">
        <v>27.730495479999998</v>
      </c>
      <c r="U49" s="632">
        <v>182.28096145000001</v>
      </c>
      <c r="V49" s="1224">
        <v>4354.5597064600033</v>
      </c>
      <c r="W49" s="1230">
        <v>550.72186627249994</v>
      </c>
      <c r="X49" s="1250">
        <v>144.52610999999999</v>
      </c>
      <c r="Y49" s="1226">
        <v>26226.198637972557</v>
      </c>
      <c r="Z49" s="1226">
        <v>0.6193809992034699</v>
      </c>
      <c r="AA49" s="632">
        <v>0</v>
      </c>
      <c r="AB49" s="1226">
        <v>26226.198637972557</v>
      </c>
      <c r="AC49" s="1240"/>
    </row>
    <row r="50" spans="1:29" s="1227" customFormat="1" ht="30" customHeight="1">
      <c r="A50" s="632" t="s">
        <v>131</v>
      </c>
      <c r="B50" s="1228"/>
      <c r="C50" s="632">
        <v>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1229">
        <v>0</v>
      </c>
      <c r="L50" s="632">
        <v>0</v>
      </c>
      <c r="M50" s="632">
        <v>0</v>
      </c>
      <c r="N50" s="632">
        <v>0</v>
      </c>
      <c r="O50" s="632">
        <v>0</v>
      </c>
      <c r="P50" s="632">
        <v>0</v>
      </c>
      <c r="Q50" s="632">
        <v>0</v>
      </c>
      <c r="R50" s="632">
        <v>0</v>
      </c>
      <c r="S50" s="632"/>
      <c r="T50" s="632">
        <v>0</v>
      </c>
      <c r="U50" s="632">
        <v>0</v>
      </c>
      <c r="V50" s="1224">
        <v>0</v>
      </c>
      <c r="W50" s="632">
        <v>0</v>
      </c>
      <c r="X50" s="632">
        <v>0</v>
      </c>
      <c r="Y50" s="1226">
        <v>0</v>
      </c>
      <c r="Z50" s="1226">
        <v>0</v>
      </c>
      <c r="AA50" s="632">
        <v>0</v>
      </c>
      <c r="AB50" s="1226">
        <v>0</v>
      </c>
      <c r="AC50" s="1240"/>
    </row>
    <row r="51" spans="1:29" s="1251" customFormat="1" ht="30" customHeight="1">
      <c r="A51" s="1249" t="s">
        <v>132</v>
      </c>
      <c r="B51" s="1228" t="s">
        <v>133</v>
      </c>
      <c r="C51" s="632">
        <v>162.95893513999999</v>
      </c>
      <c r="D51" s="632">
        <v>3363.0310797900001</v>
      </c>
      <c r="E51" s="632">
        <v>20.898023949999999</v>
      </c>
      <c r="F51" s="632">
        <v>1343.0961005599997</v>
      </c>
      <c r="G51" s="632">
        <v>1599.446749370275</v>
      </c>
      <c r="H51" s="632">
        <v>1.8860026200000002</v>
      </c>
      <c r="I51" s="632">
        <v>153.67041523999998</v>
      </c>
      <c r="J51" s="632">
        <v>1589.71799657</v>
      </c>
      <c r="K51" s="1229">
        <v>74.468073579999995</v>
      </c>
      <c r="L51" s="632">
        <v>1645.5448870099999</v>
      </c>
      <c r="M51" s="632">
        <v>33.693590999999998</v>
      </c>
      <c r="N51" s="632">
        <v>3086.7396173500001</v>
      </c>
      <c r="O51" s="632">
        <v>828.26919247000001</v>
      </c>
      <c r="P51" s="632">
        <v>36.674205389999898</v>
      </c>
      <c r="Q51" s="632">
        <v>555.09402575411002</v>
      </c>
      <c r="R51" s="632">
        <v>11.836060960000001</v>
      </c>
      <c r="S51" s="632"/>
      <c r="T51" s="632">
        <v>83.83858223</v>
      </c>
      <c r="U51" s="632">
        <v>328.62612297999999</v>
      </c>
      <c r="V51" s="1224">
        <v>4063.4149805699999</v>
      </c>
      <c r="W51" s="1230">
        <v>64.419547829999999</v>
      </c>
      <c r="X51" s="1250">
        <v>90.526455380000002</v>
      </c>
      <c r="Y51" s="1226">
        <v>19137.850645744384</v>
      </c>
      <c r="Z51" s="1226">
        <v>0.45197633172827534</v>
      </c>
      <c r="AA51" s="1230">
        <v>16.939216461643799</v>
      </c>
      <c r="AB51" s="1226">
        <v>19154.789862206027</v>
      </c>
      <c r="AC51" s="1248"/>
    </row>
    <row r="52" spans="1:29" s="1227" customFormat="1" ht="30" customHeight="1">
      <c r="A52" s="632" t="s">
        <v>134</v>
      </c>
      <c r="B52" s="1248"/>
      <c r="C52" s="632">
        <v>0</v>
      </c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1229">
        <v>0</v>
      </c>
      <c r="L52" s="632">
        <v>0</v>
      </c>
      <c r="M52" s="632">
        <v>0</v>
      </c>
      <c r="N52" s="632">
        <v>0</v>
      </c>
      <c r="O52" s="632">
        <v>0</v>
      </c>
      <c r="P52" s="632">
        <v>0</v>
      </c>
      <c r="Q52" s="632">
        <v>0</v>
      </c>
      <c r="R52" s="632">
        <v>0</v>
      </c>
      <c r="S52" s="632"/>
      <c r="T52" s="632">
        <v>0</v>
      </c>
      <c r="U52" s="632">
        <v>0</v>
      </c>
      <c r="V52" s="1224">
        <v>0</v>
      </c>
      <c r="W52" s="632">
        <v>0</v>
      </c>
      <c r="X52" s="632">
        <v>0</v>
      </c>
      <c r="Y52" s="1226">
        <v>0</v>
      </c>
      <c r="Z52" s="1226">
        <v>0</v>
      </c>
      <c r="AA52" s="632">
        <v>0</v>
      </c>
      <c r="AB52" s="1226">
        <v>0</v>
      </c>
      <c r="AC52" s="1240"/>
    </row>
    <row r="53" spans="1:29" s="1227" customFormat="1" ht="30" customHeight="1">
      <c r="A53" s="632" t="s">
        <v>135</v>
      </c>
      <c r="B53" s="1252" t="s">
        <v>33</v>
      </c>
      <c r="C53" s="632">
        <v>0</v>
      </c>
      <c r="D53" s="632">
        <v>3472.8616657801799</v>
      </c>
      <c r="E53" s="632">
        <v>0</v>
      </c>
      <c r="F53" s="632">
        <v>262.90724461000002</v>
      </c>
      <c r="G53" s="632">
        <v>190.37661572000002</v>
      </c>
      <c r="H53" s="632">
        <v>0</v>
      </c>
      <c r="I53" s="632">
        <v>0</v>
      </c>
      <c r="J53" s="632">
        <v>1025.16365423</v>
      </c>
      <c r="K53" s="1229">
        <v>0</v>
      </c>
      <c r="L53" s="632">
        <v>1044.72942395</v>
      </c>
      <c r="M53" s="632">
        <v>0</v>
      </c>
      <c r="N53" s="632">
        <v>2235.7020595807817</v>
      </c>
      <c r="O53" s="632">
        <v>915.77410108000004</v>
      </c>
      <c r="P53" s="632">
        <v>0</v>
      </c>
      <c r="Q53" s="632">
        <v>96.77524145000001</v>
      </c>
      <c r="R53" s="632">
        <v>0</v>
      </c>
      <c r="S53" s="632"/>
      <c r="T53" s="632">
        <v>0</v>
      </c>
      <c r="U53" s="632">
        <v>159.109925</v>
      </c>
      <c r="V53" s="1224">
        <v>894.05627915000014</v>
      </c>
      <c r="W53" s="632">
        <v>452.81233262999996</v>
      </c>
      <c r="X53" s="632">
        <v>0</v>
      </c>
      <c r="Y53" s="1226">
        <v>10750.26854318096</v>
      </c>
      <c r="Z53" s="1226">
        <v>0.25388780752770951</v>
      </c>
      <c r="AA53" s="632">
        <v>0</v>
      </c>
      <c r="AB53" s="1226">
        <v>10750.26854318096</v>
      </c>
      <c r="AC53" s="1240"/>
    </row>
    <row r="54" spans="1:29" s="1227" customFormat="1" ht="30" customHeight="1">
      <c r="A54" s="632" t="s">
        <v>136</v>
      </c>
      <c r="B54" s="1228" t="s">
        <v>137</v>
      </c>
      <c r="C54" s="632">
        <v>849.52628145000006</v>
      </c>
      <c r="D54" s="632">
        <v>18255.815970439999</v>
      </c>
      <c r="E54" s="632">
        <v>125.7987617</v>
      </c>
      <c r="F54" s="632">
        <v>2974.5911708199997</v>
      </c>
      <c r="G54" s="632">
        <v>450.73883033999999</v>
      </c>
      <c r="H54" s="632">
        <v>24.306690420000006</v>
      </c>
      <c r="I54" s="632">
        <v>301.78536643000001</v>
      </c>
      <c r="J54" s="632">
        <v>20328.086845810001</v>
      </c>
      <c r="K54" s="1229">
        <v>1715.1306054500001</v>
      </c>
      <c r="L54" s="632">
        <v>2991.9382549400002</v>
      </c>
      <c r="M54" s="632">
        <v>124.43078688</v>
      </c>
      <c r="N54" s="632">
        <v>3910.13029022</v>
      </c>
      <c r="O54" s="632">
        <v>322.72578579000003</v>
      </c>
      <c r="P54" s="632">
        <v>279.70744666000002</v>
      </c>
      <c r="Q54" s="632">
        <v>20528.982513909999</v>
      </c>
      <c r="R54" s="632">
        <v>18.945808209999999</v>
      </c>
      <c r="S54" s="632"/>
      <c r="T54" s="632">
        <v>29.592287599999999</v>
      </c>
      <c r="U54" s="632">
        <v>1830.0448552500002</v>
      </c>
      <c r="V54" s="1224">
        <v>2837.4357453299999</v>
      </c>
      <c r="W54" s="1230">
        <v>1491.9430155999999</v>
      </c>
      <c r="X54" s="1250">
        <v>278.03422914000004</v>
      </c>
      <c r="Y54" s="1226">
        <v>79669.691542390006</v>
      </c>
      <c r="Z54" s="1226">
        <v>1.8815495846321588</v>
      </c>
      <c r="AA54" s="1230">
        <v>46.203077729999997</v>
      </c>
      <c r="AB54" s="1226">
        <v>79715.894620120001</v>
      </c>
      <c r="AC54" s="1240"/>
    </row>
    <row r="55" spans="1:29" s="1227" customFormat="1" ht="30" customHeight="1">
      <c r="A55" s="632" t="s">
        <v>138</v>
      </c>
      <c r="B55" s="1228" t="s">
        <v>139</v>
      </c>
      <c r="C55" s="632">
        <v>0</v>
      </c>
      <c r="D55" s="632">
        <v>60090.951191300002</v>
      </c>
      <c r="E55" s="632">
        <v>0</v>
      </c>
      <c r="F55" s="632">
        <v>943.33470910000005</v>
      </c>
      <c r="G55" s="632">
        <v>35.862254919999991</v>
      </c>
      <c r="H55" s="632">
        <v>0</v>
      </c>
      <c r="I55" s="632">
        <v>0</v>
      </c>
      <c r="J55" s="632">
        <v>14591.47125506</v>
      </c>
      <c r="K55" s="1229">
        <v>2847.5416484000002</v>
      </c>
      <c r="L55" s="632">
        <v>13605.268863249999</v>
      </c>
      <c r="M55" s="632">
        <v>54.548172840000007</v>
      </c>
      <c r="N55" s="632">
        <v>5674.5317493699986</v>
      </c>
      <c r="O55" s="632">
        <v>4.75635326</v>
      </c>
      <c r="P55" s="632">
        <v>0.24836891963179999</v>
      </c>
      <c r="Q55" s="632">
        <v>12683.42198644</v>
      </c>
      <c r="R55" s="632">
        <v>0</v>
      </c>
      <c r="S55" s="632"/>
      <c r="T55" s="632">
        <v>0</v>
      </c>
      <c r="U55" s="632">
        <v>0</v>
      </c>
      <c r="V55" s="1224">
        <v>150.40866650999999</v>
      </c>
      <c r="W55" s="632">
        <v>1.4682218200000001</v>
      </c>
      <c r="X55" s="632">
        <v>0</v>
      </c>
      <c r="Y55" s="1226">
        <v>110683.81344118968</v>
      </c>
      <c r="Z55" s="1226">
        <v>2.6140063953299739</v>
      </c>
      <c r="AA55" s="632">
        <v>0</v>
      </c>
      <c r="AB55" s="1226">
        <v>110683.81344118968</v>
      </c>
      <c r="AC55" s="1240"/>
    </row>
    <row r="56" spans="1:29" s="1227" customFormat="1" ht="30" customHeight="1">
      <c r="A56" s="1253" t="s">
        <v>140</v>
      </c>
      <c r="B56" s="1252"/>
      <c r="C56" s="632">
        <v>0</v>
      </c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1229">
        <v>0</v>
      </c>
      <c r="L56" s="632">
        <v>0</v>
      </c>
      <c r="M56" s="632">
        <v>0</v>
      </c>
      <c r="N56" s="632">
        <v>0</v>
      </c>
      <c r="O56" s="632">
        <v>0</v>
      </c>
      <c r="P56" s="632">
        <v>0</v>
      </c>
      <c r="Q56" s="632">
        <v>0</v>
      </c>
      <c r="R56" s="632">
        <v>0</v>
      </c>
      <c r="S56" s="632"/>
      <c r="T56" s="632">
        <v>0</v>
      </c>
      <c r="U56" s="632">
        <v>0</v>
      </c>
      <c r="V56" s="1224">
        <v>0</v>
      </c>
      <c r="W56" s="632">
        <v>0</v>
      </c>
      <c r="X56" s="632">
        <v>0</v>
      </c>
      <c r="Y56" s="1226">
        <v>0</v>
      </c>
      <c r="Z56" s="1226">
        <v>0</v>
      </c>
      <c r="AA56" s="632">
        <v>0</v>
      </c>
      <c r="AB56" s="1226">
        <v>0</v>
      </c>
      <c r="AC56" s="1240"/>
    </row>
    <row r="57" spans="1:29" s="1251" customFormat="1" ht="30" customHeight="1">
      <c r="A57" s="1023" t="s">
        <v>141</v>
      </c>
      <c r="B57" s="1254"/>
      <c r="C57" s="1023">
        <v>18613.782930004167</v>
      </c>
      <c r="D57" s="1023">
        <v>988394.80772526609</v>
      </c>
      <c r="E57" s="1023">
        <v>7223.6342821491316</v>
      </c>
      <c r="F57" s="1023">
        <v>223933.08328910673</v>
      </c>
      <c r="G57" s="1023">
        <v>365228.35654270195</v>
      </c>
      <c r="H57" s="1023">
        <v>642.31557744000008</v>
      </c>
      <c r="I57" s="1023">
        <v>29915.591633065582</v>
      </c>
      <c r="J57" s="1023">
        <v>610613.7710118019</v>
      </c>
      <c r="K57" s="1023">
        <v>23392.99622515386</v>
      </c>
      <c r="L57" s="1023">
        <v>331345.83533777006</v>
      </c>
      <c r="M57" s="1023">
        <v>4330.1196295500004</v>
      </c>
      <c r="N57" s="1023">
        <v>663655.04827512358</v>
      </c>
      <c r="O57" s="1023">
        <v>103353.77445312121</v>
      </c>
      <c r="P57" s="1023">
        <v>14928.619343053766</v>
      </c>
      <c r="Q57" s="1023">
        <v>156142.07181958508</v>
      </c>
      <c r="R57" s="1023">
        <v>2661.9183817878734</v>
      </c>
      <c r="S57" s="1023">
        <v>0</v>
      </c>
      <c r="T57" s="1023">
        <v>6364.1642534674993</v>
      </c>
      <c r="U57" s="1023">
        <v>55228.839129669999</v>
      </c>
      <c r="V57" s="1023">
        <v>572675.26714955945</v>
      </c>
      <c r="W57" s="1023">
        <v>37575.919208803403</v>
      </c>
      <c r="X57" s="1023">
        <v>18039.557647434474</v>
      </c>
      <c r="Y57" s="1226">
        <v>4234259.4738456151</v>
      </c>
      <c r="Z57" s="1226">
        <v>100</v>
      </c>
      <c r="AA57" s="1023">
        <v>2660.7870149774017</v>
      </c>
      <c r="AB57" s="1226">
        <v>4236920.2608605921</v>
      </c>
      <c r="AC57" s="1248"/>
    </row>
    <row r="58" spans="1:29" ht="15" customHeight="1">
      <c r="B58" s="1256"/>
      <c r="C58" s="1257"/>
      <c r="D58" s="1257"/>
      <c r="E58" s="1257"/>
      <c r="F58" s="1257"/>
      <c r="G58" s="1257"/>
      <c r="H58" s="1257"/>
      <c r="I58" s="1257"/>
      <c r="J58" s="1257"/>
      <c r="L58" s="1257"/>
      <c r="M58" s="1257"/>
      <c r="N58" s="1257"/>
      <c r="O58" s="1257"/>
      <c r="P58" s="1257"/>
      <c r="Q58" s="1257"/>
      <c r="R58" s="1257"/>
      <c r="S58" s="1257"/>
      <c r="T58" s="1257"/>
      <c r="U58" s="1257"/>
    </row>
    <row r="59" spans="1:29" ht="17.100000000000001" customHeight="1">
      <c r="A59" s="1260"/>
      <c r="B59" s="1256"/>
      <c r="C59" s="1256"/>
      <c r="D59" s="1256"/>
      <c r="E59" s="1256"/>
      <c r="F59" s="1256"/>
      <c r="G59" s="1256"/>
      <c r="H59" s="1256"/>
      <c r="I59" s="1256"/>
      <c r="J59" s="1256"/>
      <c r="K59" s="1256"/>
      <c r="L59" s="1256"/>
      <c r="M59" s="1256"/>
      <c r="N59" s="1256"/>
      <c r="O59" s="1256"/>
      <c r="P59" s="1256"/>
      <c r="Q59" s="1256"/>
      <c r="R59" s="1256"/>
      <c r="S59" s="1256"/>
      <c r="T59" s="1256"/>
      <c r="U59" s="1256"/>
    </row>
    <row r="60" spans="1:29" s="1263" customFormat="1" ht="30" customHeight="1">
      <c r="A60" s="1261" t="s">
        <v>915</v>
      </c>
      <c r="B60" s="1261" t="s">
        <v>593</v>
      </c>
      <c r="C60" s="1504">
        <v>16484.78744946</v>
      </c>
      <c r="D60" s="1504">
        <v>961878.56836030923</v>
      </c>
      <c r="E60" s="1504">
        <v>5802.5956674808449</v>
      </c>
      <c r="F60" s="1504">
        <v>221013.62183466711</v>
      </c>
      <c r="G60" s="1504">
        <v>364190.76038222533</v>
      </c>
      <c r="H60" s="1504">
        <v>584.12896206999994</v>
      </c>
      <c r="I60" s="1504">
        <v>28340.467057109992</v>
      </c>
      <c r="J60" s="1504">
        <v>1147809.3105924227</v>
      </c>
      <c r="K60" s="1505">
        <v>20540.679454887999</v>
      </c>
      <c r="L60" s="1504">
        <v>336674.60954364995</v>
      </c>
      <c r="M60" s="1504">
        <v>4589.5344998599994</v>
      </c>
      <c r="N60" s="1504">
        <v>630493.30894761567</v>
      </c>
      <c r="O60" s="1504">
        <v>92469.773158452299</v>
      </c>
      <c r="P60" s="1504">
        <v>13354.605701654324</v>
      </c>
      <c r="Q60" s="1504">
        <v>130867.88437771999</v>
      </c>
      <c r="R60" s="1504">
        <v>2334.2873097111133</v>
      </c>
      <c r="S60" s="1504">
        <v>0</v>
      </c>
      <c r="T60" s="1504">
        <v>6753.8922094620802</v>
      </c>
      <c r="U60" s="1504">
        <v>52062.447111199988</v>
      </c>
      <c r="V60" s="1504">
        <v>539299.51134682947</v>
      </c>
      <c r="W60" s="1504">
        <v>37428.717527480978</v>
      </c>
      <c r="X60" s="1504">
        <v>16341.07343307</v>
      </c>
      <c r="Y60" s="1506">
        <v>4629314.5649273396</v>
      </c>
      <c r="Z60" s="1506"/>
      <c r="AA60" s="1504">
        <v>2001.0421714900001</v>
      </c>
      <c r="AB60" s="1506">
        <v>4631315.6070988299</v>
      </c>
      <c r="AC60" s="1262"/>
    </row>
    <row r="61" spans="1:29" s="1263" customFormat="1" ht="30" customHeight="1">
      <c r="A61" s="1261" t="s">
        <v>914</v>
      </c>
      <c r="B61" s="1261" t="s">
        <v>594</v>
      </c>
      <c r="C61" s="1504">
        <v>17026.259348130003</v>
      </c>
      <c r="D61" s="1504">
        <v>948958.81285065156</v>
      </c>
      <c r="E61" s="1504">
        <v>6762.9002844819752</v>
      </c>
      <c r="F61" s="1504">
        <v>216143.25364192305</v>
      </c>
      <c r="G61" s="1504">
        <v>356560.05493061687</v>
      </c>
      <c r="H61" s="1504">
        <v>615.57336958000008</v>
      </c>
      <c r="I61" s="1504">
        <v>29097.554799515583</v>
      </c>
      <c r="J61" s="1504">
        <v>583482.91433118342</v>
      </c>
      <c r="K61" s="1504">
        <v>20568.473628548214</v>
      </c>
      <c r="L61" s="1504">
        <v>323819.41803828004</v>
      </c>
      <c r="M61" s="1504">
        <v>4037.2118638700008</v>
      </c>
      <c r="N61" s="1504">
        <v>640241.85693594394</v>
      </c>
      <c r="O61" s="1504">
        <v>92526.946584737481</v>
      </c>
      <c r="P61" s="1504">
        <v>14159.463694018188</v>
      </c>
      <c r="Q61" s="1504">
        <v>134015.24091841001</v>
      </c>
      <c r="R61" s="1504">
        <v>2461.4421151087827</v>
      </c>
      <c r="S61" s="1504">
        <v>0</v>
      </c>
      <c r="T61" s="1504">
        <v>6141.2537190374996</v>
      </c>
      <c r="U61" s="1504">
        <v>51798.714791619997</v>
      </c>
      <c r="V61" s="1504">
        <v>549650.80758137431</v>
      </c>
      <c r="W61" s="1504">
        <v>34822.102156098481</v>
      </c>
      <c r="X61" s="1504">
        <v>17348.073376053468</v>
      </c>
      <c r="Y61" s="1506">
        <v>4050238.3289591833</v>
      </c>
      <c r="Z61" s="1506"/>
      <c r="AA61" s="1504">
        <v>2397.07061092</v>
      </c>
      <c r="AB61" s="1506">
        <v>4052635.3995701033</v>
      </c>
      <c r="AC61" s="1262"/>
    </row>
    <row r="62" spans="1:29" ht="48" customHeight="1">
      <c r="A62" s="1264" t="s">
        <v>966</v>
      </c>
      <c r="B62" s="1265"/>
      <c r="C62" s="1264">
        <v>3.1165418394654698E-2</v>
      </c>
      <c r="D62" s="1264">
        <v>5.3731544311340432E-2</v>
      </c>
      <c r="E62" s="1264">
        <v>3.0215849882207935E-2</v>
      </c>
      <c r="F62" s="1264">
        <v>5.5412716710702373E-2</v>
      </c>
      <c r="G62" s="1264">
        <v>4.3965403110087849E-2</v>
      </c>
      <c r="H62" s="1264">
        <v>0.12313137676146153</v>
      </c>
      <c r="I62" s="1264">
        <v>6.555156231421802E-2</v>
      </c>
      <c r="J62" s="1264">
        <v>1.9958298610152313E-2</v>
      </c>
      <c r="K62" s="1264">
        <v>2.3105254082884288E-2</v>
      </c>
      <c r="L62" s="1264">
        <v>3.2289650910423157E-2</v>
      </c>
      <c r="M62" s="1264">
        <v>0.12495729292473468</v>
      </c>
      <c r="N62" s="1264">
        <v>4.698626085471426E-2</v>
      </c>
      <c r="O62" s="1264">
        <v>5.700034148802096E-2</v>
      </c>
      <c r="P62" s="1264">
        <v>0.14990348864909395</v>
      </c>
      <c r="Q62" s="1264">
        <v>2.5942348013787954E-2</v>
      </c>
      <c r="R62" s="1264">
        <v>5.8511097921363282E-2</v>
      </c>
      <c r="S62" s="1264" t="e">
        <v>#DIV/0!</v>
      </c>
      <c r="T62" s="1264">
        <v>3.1396574218304218E-2</v>
      </c>
      <c r="U62" s="1264">
        <v>4.2039664742489838E-2</v>
      </c>
      <c r="V62" s="1264">
        <v>5.0018703766861752E-2</v>
      </c>
      <c r="W62" s="1264">
        <v>3.314721459717157E-2</v>
      </c>
      <c r="X62" s="1264">
        <v>3.6939411856609761E-2</v>
      </c>
      <c r="Y62" s="1266">
        <v>3.4720632916960315E-2</v>
      </c>
      <c r="Z62" s="1266"/>
      <c r="AA62" s="1264">
        <v>2.9342943875466983E-2</v>
      </c>
      <c r="AB62" s="1266">
        <v>3.4717909308444442E-2</v>
      </c>
    </row>
    <row r="63" spans="1:29" ht="48" customHeight="1">
      <c r="A63" s="1264" t="s">
        <v>967</v>
      </c>
      <c r="B63" s="1264" t="s">
        <v>592</v>
      </c>
      <c r="C63" s="1264">
        <v>3.0690175814918536E-2</v>
      </c>
      <c r="D63" s="1264">
        <v>2.8109117661818481E-2</v>
      </c>
      <c r="E63" s="1264">
        <v>3.9363111039221438E-2</v>
      </c>
      <c r="F63" s="1264">
        <v>3.334892854499024E-2</v>
      </c>
      <c r="G63" s="1264">
        <v>3.3531093540664844E-2</v>
      </c>
      <c r="H63" s="1264">
        <v>2.6577477361527813E-2</v>
      </c>
      <c r="I63" s="1264">
        <v>2.9842824776568688E-2</v>
      </c>
      <c r="J63" s="1264">
        <v>1.8536812598772053E-2</v>
      </c>
      <c r="K63" s="1264">
        <v>2.4754461750515305E-2</v>
      </c>
      <c r="L63" s="1264">
        <v>2.925445144692574E-2</v>
      </c>
      <c r="M63" s="1264">
        <v>2.769045669921778E-2</v>
      </c>
      <c r="N63" s="1264">
        <v>3.1340052741209212E-2</v>
      </c>
      <c r="O63" s="1264">
        <v>4.4071558133776785E-2</v>
      </c>
      <c r="P63" s="1264">
        <v>5.516801866316217E-2</v>
      </c>
      <c r="Q63" s="1264">
        <v>2.5379252118625684E-2</v>
      </c>
      <c r="R63" s="1264">
        <v>2.9335686473863875E-2</v>
      </c>
      <c r="S63" s="1264" t="e">
        <v>#DIV/0!</v>
      </c>
      <c r="T63" s="1264">
        <v>1.4940195087999023E-2</v>
      </c>
      <c r="U63" s="1264">
        <v>2.8322882558471842E-2</v>
      </c>
      <c r="V63" s="1264">
        <v>2.9415022899985849E-2</v>
      </c>
      <c r="W63" s="1264">
        <v>2.7148864534000557E-2</v>
      </c>
      <c r="X63" s="1264">
        <v>3.385170499394051E-2</v>
      </c>
      <c r="Y63" s="1266">
        <v>2.7999798426803925E-2</v>
      </c>
      <c r="Z63" s="1266"/>
      <c r="AA63" s="1264">
        <v>3.0828442275173767E-2</v>
      </c>
      <c r="AB63" s="1266">
        <v>2.8001231034456463E-2</v>
      </c>
    </row>
    <row r="64" spans="1:29" ht="12" customHeight="1">
      <c r="A64" s="1267"/>
    </row>
    <row r="65" spans="1:24" ht="30.75">
      <c r="A65" s="1268" t="s">
        <v>912</v>
      </c>
      <c r="B65" s="1267"/>
    </row>
    <row r="66" spans="1:24" ht="30.75">
      <c r="A66" s="1268" t="s">
        <v>913</v>
      </c>
      <c r="B66" s="1267" t="s">
        <v>654</v>
      </c>
      <c r="V66" s="1258"/>
      <c r="W66" s="1258"/>
      <c r="X66" s="1258"/>
    </row>
    <row r="67" spans="1:24" ht="30.75">
      <c r="A67" s="1269" t="s">
        <v>142</v>
      </c>
      <c r="B67" s="1270"/>
    </row>
    <row r="68" spans="1:24" ht="21">
      <c r="A68" s="1269" t="s">
        <v>143</v>
      </c>
    </row>
  </sheetData>
  <sheetProtection formatColumns="0" formatRows="0" sort="0" autoFilter="0"/>
  <protectedRanges>
    <protectedRange sqref="A1" name="Range1"/>
    <protectedRange sqref="Y8:Y15 Y27 Y17:Y21" name="Range1_1"/>
  </protectedRanges>
  <mergeCells count="4">
    <mergeCell ref="A4:B4"/>
    <mergeCell ref="Z3:AB3"/>
    <mergeCell ref="A1:F1"/>
    <mergeCell ref="A2:F2"/>
  </mergeCells>
  <pageMargins left="0.16" right="0.23622047244094499" top="0.74803149606299202" bottom="0.74803149606299202" header="0.31496062992126" footer="0.31496062992126"/>
  <pageSetup paperSize="9" scale="32" fitToWidth="0" fitToHeight="0" orientation="landscape" cellComments="asDisplayed" r:id="rId1"/>
  <headerFooter alignWithMargins="0">
    <oddHeader>&amp;R&amp;A</oddHeader>
    <oddFooter>&amp;C&amp;16 49</oddFooter>
  </headerFooter>
  <rowBreaks count="1" manualBreakCount="1">
    <brk id="36" max="28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B73"/>
  <sheetViews>
    <sheetView showGridLines="0" zoomScale="70" zoomScaleNormal="70" zoomScaleSheetLayoutView="85" workbookViewId="0">
      <pane xSplit="2" ySplit="5" topLeftCell="C6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ColWidth="19.42578125" defaultRowHeight="30" customHeight="1"/>
  <cols>
    <col min="1" max="1" width="64.140625" style="879" customWidth="1"/>
    <col min="2" max="2" width="8" style="427" hidden="1" customWidth="1"/>
    <col min="3" max="3" width="16.5703125" style="427" bestFit="1" customWidth="1"/>
    <col min="4" max="4" width="15" style="427" bestFit="1" customWidth="1"/>
    <col min="5" max="5" width="14.7109375" style="427" bestFit="1" customWidth="1"/>
    <col min="6" max="6" width="15.42578125" style="427" bestFit="1" customWidth="1"/>
    <col min="7" max="7" width="15" style="427" bestFit="1" customWidth="1"/>
    <col min="8" max="8" width="16.7109375" style="427" bestFit="1" customWidth="1"/>
    <col min="9" max="9" width="14.140625" style="427" customWidth="1"/>
    <col min="10" max="10" width="15" style="427" bestFit="1" customWidth="1"/>
    <col min="11" max="11" width="13.42578125" style="427" bestFit="1" customWidth="1"/>
    <col min="12" max="12" width="15.42578125" style="427" bestFit="1" customWidth="1"/>
    <col min="13" max="13" width="13.85546875" style="427" bestFit="1" customWidth="1"/>
    <col min="14" max="14" width="15" style="427" bestFit="1" customWidth="1"/>
    <col min="15" max="15" width="15.140625" style="427" bestFit="1" customWidth="1"/>
    <col min="16" max="16" width="13.85546875" style="427" bestFit="1" customWidth="1"/>
    <col min="17" max="17" width="15" style="427" bestFit="1" customWidth="1"/>
    <col min="18" max="18" width="15.42578125" style="427" customWidth="1"/>
    <col min="19" max="19" width="17.85546875" style="427" hidden="1" customWidth="1"/>
    <col min="20" max="20" width="18.28515625" style="427" bestFit="1" customWidth="1"/>
    <col min="21" max="21" width="14.42578125" style="427" bestFit="1" customWidth="1"/>
    <col min="22" max="22" width="15" style="427" bestFit="1" customWidth="1"/>
    <col min="23" max="23" width="17" style="427" bestFit="1" customWidth="1"/>
    <col min="24" max="24" width="13.42578125" style="427" bestFit="1" customWidth="1"/>
    <col min="25" max="25" width="24.5703125" style="427" customWidth="1"/>
    <col min="26" max="26" width="12" style="427" customWidth="1"/>
    <col min="27" max="27" width="14" style="427" customWidth="1"/>
    <col min="28" max="28" width="24.5703125" style="427" customWidth="1"/>
    <col min="29" max="16384" width="19.42578125" style="429"/>
  </cols>
  <sheetData>
    <row r="1" spans="1:28" ht="28.5">
      <c r="A1" s="1929" t="s">
        <v>904</v>
      </c>
      <c r="B1" s="1929"/>
      <c r="C1" s="1929"/>
      <c r="D1" s="1929"/>
      <c r="E1" s="1929"/>
      <c r="F1" s="1929"/>
      <c r="G1" s="882"/>
      <c r="H1" s="882"/>
      <c r="I1" s="882"/>
      <c r="J1" s="882"/>
      <c r="K1" s="882"/>
      <c r="L1" s="882"/>
      <c r="M1" s="882"/>
      <c r="N1" s="882"/>
      <c r="O1" s="882"/>
      <c r="P1" s="882"/>
      <c r="Q1" s="882"/>
      <c r="R1" s="882"/>
      <c r="S1" s="882"/>
      <c r="T1" s="882"/>
      <c r="U1" s="882"/>
      <c r="V1" s="882"/>
      <c r="W1" s="882"/>
      <c r="X1" s="882"/>
      <c r="Y1" s="882"/>
      <c r="Z1" s="882"/>
      <c r="AA1" s="882"/>
      <c r="AB1" s="882"/>
    </row>
    <row r="2" spans="1:28" s="880" customFormat="1" ht="28.5">
      <c r="A2" s="1929" t="s">
        <v>905</v>
      </c>
      <c r="B2" s="1929"/>
      <c r="C2" s="1929"/>
      <c r="D2" s="1929"/>
      <c r="E2" s="1929"/>
      <c r="F2" s="1929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3"/>
      <c r="W2" s="883"/>
      <c r="X2" s="883"/>
      <c r="Y2" s="883"/>
      <c r="Z2" s="883"/>
      <c r="AA2" s="883"/>
      <c r="AB2" s="883"/>
    </row>
    <row r="3" spans="1:28" s="880" customFormat="1" ht="20.25" hidden="1" customHeight="1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428"/>
      <c r="AB3" s="346" t="s">
        <v>67</v>
      </c>
    </row>
    <row r="4" spans="1:28" ht="18.75">
      <c r="A4" s="428"/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1932" t="s">
        <v>519</v>
      </c>
      <c r="Z4" s="1932"/>
      <c r="AA4" s="1932"/>
      <c r="AB4" s="1932"/>
    </row>
    <row r="5" spans="1:28" s="353" customFormat="1" ht="60" customHeight="1">
      <c r="A5" s="1930" t="s">
        <v>0</v>
      </c>
      <c r="B5" s="1931"/>
      <c r="C5" s="884" t="s">
        <v>715</v>
      </c>
      <c r="D5" s="884" t="s">
        <v>166</v>
      </c>
      <c r="E5" s="884" t="s">
        <v>917</v>
      </c>
      <c r="F5" s="884" t="s">
        <v>167</v>
      </c>
      <c r="G5" s="884" t="s">
        <v>168</v>
      </c>
      <c r="H5" s="884" t="s">
        <v>169</v>
      </c>
      <c r="I5" s="884" t="s">
        <v>170</v>
      </c>
      <c r="J5" s="884" t="s">
        <v>171</v>
      </c>
      <c r="K5" s="884" t="s">
        <v>172</v>
      </c>
      <c r="L5" s="884" t="s">
        <v>173</v>
      </c>
      <c r="M5" s="884" t="s">
        <v>909</v>
      </c>
      <c r="N5" s="884" t="s">
        <v>174</v>
      </c>
      <c r="O5" s="884" t="s">
        <v>175</v>
      </c>
      <c r="P5" s="884" t="s">
        <v>176</v>
      </c>
      <c r="Q5" s="884" t="s">
        <v>177</v>
      </c>
      <c r="R5" s="884" t="s">
        <v>178</v>
      </c>
      <c r="S5" s="884" t="s">
        <v>179</v>
      </c>
      <c r="T5" s="884" t="s">
        <v>714</v>
      </c>
      <c r="U5" s="884" t="s">
        <v>180</v>
      </c>
      <c r="V5" s="884" t="s">
        <v>181</v>
      </c>
      <c r="W5" s="884" t="s">
        <v>182</v>
      </c>
      <c r="X5" s="884" t="s">
        <v>916</v>
      </c>
      <c r="Y5" s="877" t="s">
        <v>184</v>
      </c>
      <c r="Z5" s="877" t="s">
        <v>186</v>
      </c>
      <c r="AA5" s="884" t="s">
        <v>187</v>
      </c>
      <c r="AB5" s="877" t="s">
        <v>185</v>
      </c>
    </row>
    <row r="6" spans="1:28" s="353" customFormat="1" ht="39" customHeight="1">
      <c r="A6" s="1095" t="s">
        <v>1</v>
      </c>
      <c r="B6" s="885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7"/>
      <c r="Z6" s="577"/>
      <c r="AA6" s="579"/>
      <c r="AB6" s="577"/>
    </row>
    <row r="7" spans="1:28" s="353" customFormat="1" ht="39" customHeight="1">
      <c r="A7" s="1104" t="s">
        <v>2</v>
      </c>
      <c r="B7" s="886"/>
      <c r="C7" s="576">
        <v>12601.749887239999</v>
      </c>
      <c r="D7" s="576">
        <v>685280.46057970764</v>
      </c>
      <c r="E7" s="576">
        <v>5796.787845177897</v>
      </c>
      <c r="F7" s="576">
        <v>179292.04472658824</v>
      </c>
      <c r="G7" s="576">
        <v>306184.88589709561</v>
      </c>
      <c r="H7" s="576">
        <v>128.87086262999998</v>
      </c>
      <c r="I7" s="576">
        <v>26819.367469260003</v>
      </c>
      <c r="J7" s="576">
        <v>516763.42274195532</v>
      </c>
      <c r="K7" s="576">
        <v>18559.718787209367</v>
      </c>
      <c r="L7" s="576">
        <v>279541.13093983999</v>
      </c>
      <c r="M7" s="576">
        <v>3487.691228847506</v>
      </c>
      <c r="N7" s="576">
        <v>529013.18600094866</v>
      </c>
      <c r="O7" s="576">
        <v>71328.532269629999</v>
      </c>
      <c r="P7" s="576">
        <v>10038.510531447553</v>
      </c>
      <c r="Q7" s="576">
        <v>120996.63533239</v>
      </c>
      <c r="R7" s="576">
        <v>1538.81767016</v>
      </c>
      <c r="S7" s="576">
        <v>0</v>
      </c>
      <c r="T7" s="576">
        <v>5217.8377673499999</v>
      </c>
      <c r="U7" s="576">
        <v>42856.146475820002</v>
      </c>
      <c r="V7" s="576">
        <v>432067.39091110718</v>
      </c>
      <c r="W7" s="576">
        <v>30548.64307730411</v>
      </c>
      <c r="X7" s="576">
        <v>14096.950054920002</v>
      </c>
      <c r="Y7" s="577">
        <v>3292158.7810566286</v>
      </c>
      <c r="Z7" s="578">
        <v>77.750520519392126</v>
      </c>
      <c r="AA7" s="576">
        <v>1188.8979023996981</v>
      </c>
      <c r="AB7" s="578">
        <v>0</v>
      </c>
    </row>
    <row r="8" spans="1:28" s="353" customFormat="1" ht="33" customHeight="1">
      <c r="A8" s="1105" t="s">
        <v>3</v>
      </c>
      <c r="B8" s="886" t="s">
        <v>4</v>
      </c>
      <c r="C8" s="579">
        <v>11753.948408239999</v>
      </c>
      <c r="D8" s="579">
        <v>667568.035840453</v>
      </c>
      <c r="E8" s="579">
        <v>5794.9700573700002</v>
      </c>
      <c r="F8" s="579">
        <v>175463.935103531</v>
      </c>
      <c r="G8" s="579">
        <v>304461.95171143138</v>
      </c>
      <c r="H8" s="579">
        <v>107.87875206999999</v>
      </c>
      <c r="I8" s="579">
        <v>26496.336276000002</v>
      </c>
      <c r="J8" s="579">
        <v>514823.82400259603</v>
      </c>
      <c r="K8" s="580">
        <v>17528.788694528899</v>
      </c>
      <c r="L8" s="579">
        <v>275736.19978970999</v>
      </c>
      <c r="M8" s="579">
        <v>3474.659936617506</v>
      </c>
      <c r="N8" s="579">
        <v>524054.66378206981</v>
      </c>
      <c r="O8" s="579">
        <v>69895.269839929999</v>
      </c>
      <c r="P8" s="579">
        <v>9310.6712793700299</v>
      </c>
      <c r="Q8" s="579">
        <v>120636.27427779</v>
      </c>
      <c r="R8" s="579">
        <v>1523.621208</v>
      </c>
      <c r="S8" s="579"/>
      <c r="T8" s="579">
        <v>5148.0496167499996</v>
      </c>
      <c r="U8" s="579">
        <v>42127.293321900004</v>
      </c>
      <c r="V8" s="579">
        <v>426849.42708583002</v>
      </c>
      <c r="W8" s="579">
        <v>29029.395288679134</v>
      </c>
      <c r="X8" s="579">
        <v>13903.501687110002</v>
      </c>
      <c r="Y8" s="577">
        <v>3245688.6959599764</v>
      </c>
      <c r="Z8" s="578">
        <v>76.653042072837522</v>
      </c>
      <c r="AA8" s="579">
        <v>592.34918722381792</v>
      </c>
      <c r="AB8" s="578">
        <v>3246281.0451472001</v>
      </c>
    </row>
    <row r="9" spans="1:28" s="353" customFormat="1" ht="33" customHeight="1">
      <c r="A9" s="1105" t="s">
        <v>5</v>
      </c>
      <c r="B9" s="886"/>
      <c r="C9" s="576">
        <v>847.80147899999997</v>
      </c>
      <c r="D9" s="576">
        <v>17712.424739254679</v>
      </c>
      <c r="E9" s="576">
        <v>1.8177878078965499</v>
      </c>
      <c r="F9" s="576">
        <v>3828.1096230572321</v>
      </c>
      <c r="G9" s="576">
        <v>1722.93418566423</v>
      </c>
      <c r="H9" s="576">
        <v>20.99211056</v>
      </c>
      <c r="I9" s="576">
        <v>323.03119326000001</v>
      </c>
      <c r="J9" s="576">
        <v>1939.598739359323</v>
      </c>
      <c r="K9" s="576">
        <v>1030.930092680469</v>
      </c>
      <c r="L9" s="576">
        <v>3804.9311501299999</v>
      </c>
      <c r="M9" s="576">
        <v>13.031292230000002</v>
      </c>
      <c r="N9" s="576">
        <v>4958.5222188788048</v>
      </c>
      <c r="O9" s="576">
        <v>1433.2624297</v>
      </c>
      <c r="P9" s="576">
        <v>727.83925207752395</v>
      </c>
      <c r="Q9" s="576">
        <v>360.36105459999999</v>
      </c>
      <c r="R9" s="576">
        <v>15.196462160000001</v>
      </c>
      <c r="S9" s="576">
        <v>0</v>
      </c>
      <c r="T9" s="576">
        <v>69.788150600000009</v>
      </c>
      <c r="U9" s="576">
        <v>728.85315392000007</v>
      </c>
      <c r="V9" s="576">
        <v>5217.963825277151</v>
      </c>
      <c r="W9" s="576">
        <v>1519.2477886249769</v>
      </c>
      <c r="X9" s="576">
        <v>193.44836780999998</v>
      </c>
      <c r="Y9" s="577">
        <v>46470.085096652285</v>
      </c>
      <c r="Z9" s="578">
        <v>1.0974784465546144</v>
      </c>
      <c r="AA9" s="576">
        <v>596.54871517588003</v>
      </c>
      <c r="AB9" s="578">
        <v>47066.633811828164</v>
      </c>
    </row>
    <row r="10" spans="1:28" s="353" customFormat="1" ht="33" customHeight="1">
      <c r="A10" s="1105" t="s">
        <v>6</v>
      </c>
      <c r="B10" s="886" t="s">
        <v>4</v>
      </c>
      <c r="C10" s="579">
        <v>255.004875</v>
      </c>
      <c r="D10" s="579">
        <v>2418.2268521680799</v>
      </c>
      <c r="E10" s="579">
        <v>0.43494424937600001</v>
      </c>
      <c r="F10" s="579">
        <v>924.96631861693209</v>
      </c>
      <c r="G10" s="579">
        <v>420.76622445520007</v>
      </c>
      <c r="H10" s="579">
        <v>9.8722132600000005</v>
      </c>
      <c r="I10" s="579">
        <v>104.86462424000001</v>
      </c>
      <c r="J10" s="579">
        <v>608.86303887712302</v>
      </c>
      <c r="K10" s="580">
        <v>363.36137099208202</v>
      </c>
      <c r="L10" s="579">
        <v>995.66490089000001</v>
      </c>
      <c r="M10" s="579">
        <v>2.1616589199999998</v>
      </c>
      <c r="N10" s="579">
        <v>1083.7698417690167</v>
      </c>
      <c r="O10" s="579">
        <v>334.74095510000001</v>
      </c>
      <c r="P10" s="579">
        <v>306.48726897</v>
      </c>
      <c r="Q10" s="579">
        <v>112.0015695</v>
      </c>
      <c r="R10" s="579">
        <v>1.51610516</v>
      </c>
      <c r="S10" s="579"/>
      <c r="T10" s="579">
        <v>39.314727590000004</v>
      </c>
      <c r="U10" s="579">
        <v>191.86205447</v>
      </c>
      <c r="V10" s="579">
        <v>1089.1644132249521</v>
      </c>
      <c r="W10" s="579">
        <v>450.09742956608937</v>
      </c>
      <c r="X10" s="579">
        <v>32.051455329999996</v>
      </c>
      <c r="Y10" s="577">
        <v>9745.1928423488516</v>
      </c>
      <c r="Z10" s="578">
        <v>0.2301510548076583</v>
      </c>
      <c r="AA10" s="579">
        <v>157.79895147449301</v>
      </c>
      <c r="AB10" s="578">
        <v>9902.9917938233448</v>
      </c>
    </row>
    <row r="11" spans="1:28" s="353" customFormat="1" ht="33" customHeight="1">
      <c r="A11" s="1105" t="s">
        <v>7</v>
      </c>
      <c r="B11" s="886" t="s">
        <v>4</v>
      </c>
      <c r="C11" s="579">
        <v>592.796604</v>
      </c>
      <c r="D11" s="579">
        <v>15294.197887086599</v>
      </c>
      <c r="E11" s="579">
        <v>1.3828435585205499</v>
      </c>
      <c r="F11" s="579">
        <v>2903.1433044403002</v>
      </c>
      <c r="G11" s="579">
        <v>1302.16796120903</v>
      </c>
      <c r="H11" s="579">
        <v>11.1198973</v>
      </c>
      <c r="I11" s="579">
        <v>218.16656902</v>
      </c>
      <c r="J11" s="579">
        <v>1330.7357004821999</v>
      </c>
      <c r="K11" s="580">
        <v>667.56872168838709</v>
      </c>
      <c r="L11" s="579">
        <v>2809.26624924</v>
      </c>
      <c r="M11" s="579">
        <v>10.869633310000001</v>
      </c>
      <c r="N11" s="579">
        <v>3874.7523771097885</v>
      </c>
      <c r="O11" s="579">
        <v>1098.5214745999999</v>
      </c>
      <c r="P11" s="579">
        <v>421.35198310752395</v>
      </c>
      <c r="Q11" s="579">
        <v>248.3594851</v>
      </c>
      <c r="R11" s="579">
        <v>13.680357000000001</v>
      </c>
      <c r="S11" s="579"/>
      <c r="T11" s="579">
        <v>30.473423010000001</v>
      </c>
      <c r="U11" s="579">
        <v>536.99109945000009</v>
      </c>
      <c r="V11" s="579">
        <v>4128.7994120521989</v>
      </c>
      <c r="W11" s="579">
        <v>1069.1503590588875</v>
      </c>
      <c r="X11" s="579">
        <v>161.39691248</v>
      </c>
      <c r="Y11" s="577">
        <v>36724.892254303435</v>
      </c>
      <c r="Z11" s="578">
        <v>0.86732739174695628</v>
      </c>
      <c r="AA11" s="579">
        <v>438.749763701387</v>
      </c>
      <c r="AB11" s="578">
        <v>37163.642018004823</v>
      </c>
    </row>
    <row r="12" spans="1:28" s="353" customFormat="1" ht="39" customHeight="1">
      <c r="A12" s="1094" t="s">
        <v>8</v>
      </c>
      <c r="B12" s="887" t="s">
        <v>9</v>
      </c>
      <c r="C12" s="579">
        <v>255.32826852000002</v>
      </c>
      <c r="D12" s="579">
        <v>545.67890590000002</v>
      </c>
      <c r="E12" s="579">
        <v>7.8007022900000003</v>
      </c>
      <c r="F12" s="579">
        <v>1254.6566441099999</v>
      </c>
      <c r="G12" s="579">
        <v>347.81514292000003</v>
      </c>
      <c r="H12" s="579">
        <v>6.5855530599999996</v>
      </c>
      <c r="I12" s="579">
        <v>77.142427530000006</v>
      </c>
      <c r="J12" s="579">
        <v>68.279623109998894</v>
      </c>
      <c r="K12" s="581">
        <v>136.26983061000001</v>
      </c>
      <c r="L12" s="579">
        <v>8325.1461410200009</v>
      </c>
      <c r="M12" s="579">
        <v>0.89</v>
      </c>
      <c r="N12" s="579">
        <v>668.99981681999998</v>
      </c>
      <c r="O12" s="579">
        <v>84.398222329999996</v>
      </c>
      <c r="P12" s="579">
        <v>50.349579259999601</v>
      </c>
      <c r="Q12" s="579">
        <v>392.59715704000001</v>
      </c>
      <c r="R12" s="579">
        <v>5.7563007500000003</v>
      </c>
      <c r="S12" s="579"/>
      <c r="T12" s="579">
        <v>13.89749327</v>
      </c>
      <c r="U12" s="579">
        <v>401.97510627999998</v>
      </c>
      <c r="V12" s="579">
        <v>1117.2477753999995</v>
      </c>
      <c r="W12" s="579">
        <v>33.098174069999999</v>
      </c>
      <c r="X12" s="579">
        <v>21.042497600000004</v>
      </c>
      <c r="Y12" s="577">
        <v>13814.955361889999</v>
      </c>
      <c r="Z12" s="578">
        <v>0.32626614989522851</v>
      </c>
      <c r="AA12" s="587">
        <v>0</v>
      </c>
      <c r="AB12" s="582">
        <v>13814.955361889999</v>
      </c>
    </row>
    <row r="13" spans="1:28" s="353" customFormat="1" ht="39" customHeight="1">
      <c r="A13" s="1094" t="s">
        <v>10</v>
      </c>
      <c r="B13" s="887" t="s">
        <v>11</v>
      </c>
      <c r="C13" s="579">
        <v>78.960932290000002</v>
      </c>
      <c r="D13" s="579">
        <v>89173.257663839991</v>
      </c>
      <c r="E13" s="579">
        <v>14.877679560000001</v>
      </c>
      <c r="F13" s="579">
        <v>5655.42906993</v>
      </c>
      <c r="G13" s="579">
        <v>5394.6022872699996</v>
      </c>
      <c r="H13" s="579">
        <v>1.6924000000000002E-2</v>
      </c>
      <c r="I13" s="579">
        <v>107.12716681000001</v>
      </c>
      <c r="J13" s="579">
        <v>2140.5106579449798</v>
      </c>
      <c r="K13" s="581">
        <v>264.43069389999999</v>
      </c>
      <c r="L13" s="579">
        <v>878.86595324999996</v>
      </c>
      <c r="M13" s="579">
        <v>78.512811689999992</v>
      </c>
      <c r="N13" s="579">
        <v>570.34165920000009</v>
      </c>
      <c r="O13" s="579">
        <v>753.11439667999991</v>
      </c>
      <c r="P13" s="579">
        <v>569.96298131999902</v>
      </c>
      <c r="Q13" s="579">
        <v>917.68591796999999</v>
      </c>
      <c r="R13" s="579">
        <v>17.29081308</v>
      </c>
      <c r="S13" s="579"/>
      <c r="T13" s="579">
        <v>79.798379210000007</v>
      </c>
      <c r="U13" s="579">
        <v>0.70616301000000004</v>
      </c>
      <c r="V13" s="579">
        <v>23138.211631210001</v>
      </c>
      <c r="W13" s="579">
        <v>123.03351085</v>
      </c>
      <c r="X13" s="579">
        <v>61.884841569999999</v>
      </c>
      <c r="Y13" s="577">
        <v>130018.62213458498</v>
      </c>
      <c r="Z13" s="578">
        <v>3.0706342617331539</v>
      </c>
      <c r="AA13" s="587">
        <v>10.579041999999999</v>
      </c>
      <c r="AB13" s="582">
        <v>130029.20117658497</v>
      </c>
    </row>
    <row r="14" spans="1:28" s="353" customFormat="1" ht="39" customHeight="1">
      <c r="A14" s="1094" t="s">
        <v>12</v>
      </c>
      <c r="B14" s="888" t="s">
        <v>13</v>
      </c>
      <c r="C14" s="587">
        <v>0</v>
      </c>
      <c r="D14" s="587">
        <v>0</v>
      </c>
      <c r="E14" s="587">
        <v>0</v>
      </c>
      <c r="F14" s="587">
        <v>9.1682351699999991</v>
      </c>
      <c r="G14" s="587">
        <v>0</v>
      </c>
      <c r="H14" s="587">
        <v>0</v>
      </c>
      <c r="I14" s="587">
        <v>0</v>
      </c>
      <c r="J14" s="587">
        <v>0</v>
      </c>
      <c r="K14" s="587">
        <v>0</v>
      </c>
      <c r="L14" s="587">
        <v>0</v>
      </c>
      <c r="M14" s="587">
        <v>0</v>
      </c>
      <c r="N14" s="587">
        <v>0</v>
      </c>
      <c r="O14" s="587">
        <v>4.7749671399999993</v>
      </c>
      <c r="P14" s="587">
        <v>0</v>
      </c>
      <c r="Q14" s="587">
        <v>0</v>
      </c>
      <c r="R14" s="587">
        <v>0</v>
      </c>
      <c r="S14" s="579"/>
      <c r="T14" s="587">
        <v>0</v>
      </c>
      <c r="U14" s="587">
        <v>0</v>
      </c>
      <c r="V14" s="587">
        <v>0</v>
      </c>
      <c r="W14" s="587">
        <v>1.51742088</v>
      </c>
      <c r="X14" s="579">
        <v>0</v>
      </c>
      <c r="Y14" s="577">
        <v>15.460623189999998</v>
      </c>
      <c r="Z14" s="578">
        <v>3.6513169033447289E-4</v>
      </c>
      <c r="AA14" s="587">
        <v>0</v>
      </c>
      <c r="AB14" s="578">
        <v>15.460623189999998</v>
      </c>
    </row>
    <row r="15" spans="1:28" s="353" customFormat="1" ht="39" customHeight="1">
      <c r="A15" s="1094" t="s">
        <v>14</v>
      </c>
      <c r="B15" s="886"/>
      <c r="C15" s="576">
        <v>0</v>
      </c>
      <c r="D15" s="576">
        <v>0</v>
      </c>
      <c r="E15" s="576">
        <v>0</v>
      </c>
      <c r="F15" s="576">
        <v>0</v>
      </c>
      <c r="G15" s="576">
        <v>0</v>
      </c>
      <c r="H15" s="576">
        <v>0</v>
      </c>
      <c r="I15" s="576">
        <v>0</v>
      </c>
      <c r="J15" s="576">
        <v>0</v>
      </c>
      <c r="K15" s="576">
        <v>0</v>
      </c>
      <c r="L15" s="576">
        <v>7922</v>
      </c>
      <c r="M15" s="576">
        <v>0</v>
      </c>
      <c r="N15" s="576">
        <v>13365.977558340001</v>
      </c>
      <c r="O15" s="576">
        <v>0</v>
      </c>
      <c r="P15" s="576">
        <v>0</v>
      </c>
      <c r="Q15" s="576">
        <v>0</v>
      </c>
      <c r="R15" s="576">
        <v>0</v>
      </c>
      <c r="S15" s="576">
        <v>0</v>
      </c>
      <c r="T15" s="576">
        <v>0</v>
      </c>
      <c r="U15" s="576">
        <v>0</v>
      </c>
      <c r="V15" s="576">
        <v>0</v>
      </c>
      <c r="W15" s="576">
        <v>0</v>
      </c>
      <c r="X15" s="576">
        <v>0</v>
      </c>
      <c r="Y15" s="577">
        <v>21287.977558340001</v>
      </c>
      <c r="Z15" s="578">
        <v>0.50275562208298097</v>
      </c>
      <c r="AA15" s="576">
        <v>0</v>
      </c>
      <c r="AB15" s="578">
        <v>21287.977558340001</v>
      </c>
    </row>
    <row r="16" spans="1:28" s="353" customFormat="1" ht="33" customHeight="1">
      <c r="A16" s="1105" t="s">
        <v>15</v>
      </c>
      <c r="B16" s="886" t="s">
        <v>16</v>
      </c>
      <c r="C16" s="587">
        <v>0</v>
      </c>
      <c r="D16" s="587">
        <v>0</v>
      </c>
      <c r="E16" s="587">
        <v>0</v>
      </c>
      <c r="F16" s="587">
        <v>0</v>
      </c>
      <c r="G16" s="587">
        <v>0</v>
      </c>
      <c r="H16" s="587">
        <v>0</v>
      </c>
      <c r="I16" s="587">
        <v>0</v>
      </c>
      <c r="J16" s="587">
        <v>0</v>
      </c>
      <c r="K16" s="587">
        <v>0</v>
      </c>
      <c r="L16" s="587">
        <v>0</v>
      </c>
      <c r="M16" s="587">
        <v>0</v>
      </c>
      <c r="N16" s="587">
        <v>0</v>
      </c>
      <c r="O16" s="587">
        <v>0</v>
      </c>
      <c r="P16" s="587">
        <v>0</v>
      </c>
      <c r="Q16" s="587">
        <v>0</v>
      </c>
      <c r="R16" s="587">
        <v>0</v>
      </c>
      <c r="S16" s="579"/>
      <c r="T16" s="587">
        <v>0</v>
      </c>
      <c r="U16" s="587">
        <v>0</v>
      </c>
      <c r="V16" s="587">
        <v>0</v>
      </c>
      <c r="W16" s="587">
        <v>0</v>
      </c>
      <c r="X16" s="587">
        <v>0</v>
      </c>
      <c r="Y16" s="577">
        <v>0</v>
      </c>
      <c r="Z16" s="578">
        <v>0</v>
      </c>
      <c r="AA16" s="587">
        <v>0</v>
      </c>
      <c r="AB16" s="578">
        <v>0</v>
      </c>
    </row>
    <row r="17" spans="1:28" s="353" customFormat="1" ht="33" customHeight="1">
      <c r="A17" s="1105" t="s">
        <v>17</v>
      </c>
      <c r="B17" s="886" t="s">
        <v>16</v>
      </c>
      <c r="C17" s="587">
        <v>0</v>
      </c>
      <c r="D17" s="587">
        <v>0</v>
      </c>
      <c r="E17" s="587">
        <v>0</v>
      </c>
      <c r="F17" s="587">
        <v>0</v>
      </c>
      <c r="G17" s="587">
        <v>0</v>
      </c>
      <c r="H17" s="587">
        <v>0</v>
      </c>
      <c r="I17" s="587">
        <v>0</v>
      </c>
      <c r="J17" s="587">
        <v>0</v>
      </c>
      <c r="K17" s="587">
        <v>0</v>
      </c>
      <c r="L17" s="579">
        <v>7922</v>
      </c>
      <c r="M17" s="587">
        <v>0</v>
      </c>
      <c r="N17" s="587">
        <v>13365.977558340001</v>
      </c>
      <c r="O17" s="587">
        <v>0</v>
      </c>
      <c r="P17" s="587">
        <v>0</v>
      </c>
      <c r="Q17" s="579">
        <v>0</v>
      </c>
      <c r="R17" s="587">
        <v>0</v>
      </c>
      <c r="S17" s="579"/>
      <c r="T17" s="587">
        <v>0</v>
      </c>
      <c r="U17" s="587">
        <v>0</v>
      </c>
      <c r="V17" s="587">
        <v>0</v>
      </c>
      <c r="W17" s="579">
        <v>0</v>
      </c>
      <c r="X17" s="587">
        <v>0</v>
      </c>
      <c r="Y17" s="577">
        <v>21287.977558340001</v>
      </c>
      <c r="Z17" s="578">
        <v>0.50275562208298097</v>
      </c>
      <c r="AA17" s="587">
        <v>0</v>
      </c>
      <c r="AB17" s="578">
        <v>21287.977558340001</v>
      </c>
    </row>
    <row r="18" spans="1:28" s="353" customFormat="1" ht="39" customHeight="1">
      <c r="A18" s="1094" t="s">
        <v>18</v>
      </c>
      <c r="B18" s="886"/>
      <c r="C18" s="576">
        <v>308.90168287</v>
      </c>
      <c r="D18" s="576">
        <v>1771.2000323999998</v>
      </c>
      <c r="E18" s="576">
        <v>2.03185781</v>
      </c>
      <c r="F18" s="576">
        <v>704.08348664196785</v>
      </c>
      <c r="G18" s="576">
        <v>1185.26697898</v>
      </c>
      <c r="H18" s="576">
        <v>0</v>
      </c>
      <c r="I18" s="576">
        <v>41.432665829999998</v>
      </c>
      <c r="J18" s="576">
        <v>910.04773397999998</v>
      </c>
      <c r="K18" s="576">
        <v>718.33220772999994</v>
      </c>
      <c r="L18" s="576">
        <v>275.72309208000001</v>
      </c>
      <c r="M18" s="576">
        <v>16.767412820000001</v>
      </c>
      <c r="N18" s="576">
        <v>186.78640615588813</v>
      </c>
      <c r="O18" s="576">
        <v>41.194066619999994</v>
      </c>
      <c r="P18" s="576">
        <v>12.632864710000002</v>
      </c>
      <c r="Q18" s="576">
        <v>251.78094689</v>
      </c>
      <c r="R18" s="576">
        <v>7.7080920800000001</v>
      </c>
      <c r="S18" s="576">
        <v>0</v>
      </c>
      <c r="T18" s="576">
        <v>42.35965788</v>
      </c>
      <c r="U18" s="576">
        <v>327.10105031999996</v>
      </c>
      <c r="V18" s="576">
        <v>183.36244441999997</v>
      </c>
      <c r="W18" s="576">
        <v>245.13115405304353</v>
      </c>
      <c r="X18" s="576">
        <v>8.8817043499999997</v>
      </c>
      <c r="Y18" s="577">
        <v>7240.725538620899</v>
      </c>
      <c r="Z18" s="578">
        <v>0.17100334977924236</v>
      </c>
      <c r="AA18" s="576">
        <v>146.02033052000002</v>
      </c>
      <c r="AB18" s="578">
        <v>7386.7458691408992</v>
      </c>
    </row>
    <row r="19" spans="1:28" s="353" customFormat="1" ht="33" customHeight="1">
      <c r="A19" s="1105" t="s">
        <v>19</v>
      </c>
      <c r="B19" s="886" t="s">
        <v>20</v>
      </c>
      <c r="C19" s="587">
        <v>0</v>
      </c>
      <c r="D19" s="587">
        <v>17.713580320000002</v>
      </c>
      <c r="E19" s="587">
        <v>0</v>
      </c>
      <c r="F19" s="587">
        <v>0</v>
      </c>
      <c r="G19" s="587">
        <v>0</v>
      </c>
      <c r="H19" s="587">
        <v>0</v>
      </c>
      <c r="I19" s="587">
        <v>0</v>
      </c>
      <c r="J19" s="587">
        <v>0</v>
      </c>
      <c r="K19" s="580">
        <v>636.85315549999996</v>
      </c>
      <c r="L19" s="579">
        <v>18.59713378</v>
      </c>
      <c r="M19" s="587">
        <v>0</v>
      </c>
      <c r="N19" s="587">
        <v>0</v>
      </c>
      <c r="O19" s="587">
        <v>0</v>
      </c>
      <c r="P19" s="587">
        <v>0</v>
      </c>
      <c r="Q19" s="579">
        <v>0</v>
      </c>
      <c r="R19" s="587">
        <v>0</v>
      </c>
      <c r="S19" s="579"/>
      <c r="T19" s="587">
        <v>0</v>
      </c>
      <c r="U19" s="579">
        <v>88.705001789999997</v>
      </c>
      <c r="V19" s="587">
        <v>0</v>
      </c>
      <c r="W19" s="579">
        <v>67.003141290000002</v>
      </c>
      <c r="X19" s="587">
        <v>0</v>
      </c>
      <c r="Y19" s="577">
        <v>828.87201268000001</v>
      </c>
      <c r="Z19" s="578">
        <v>1.9575371273296331E-2</v>
      </c>
      <c r="AA19" s="587">
        <v>0</v>
      </c>
      <c r="AB19" s="578">
        <v>828.87201268000001</v>
      </c>
    </row>
    <row r="20" spans="1:28" s="353" customFormat="1" ht="33" customHeight="1">
      <c r="A20" s="1105" t="s">
        <v>21</v>
      </c>
      <c r="B20" s="886" t="s">
        <v>22</v>
      </c>
      <c r="C20" s="579">
        <v>97.150395870000011</v>
      </c>
      <c r="D20" s="579">
        <v>1753.4864520799999</v>
      </c>
      <c r="E20" s="579">
        <v>2.03185781</v>
      </c>
      <c r="F20" s="579">
        <v>627.87046750000002</v>
      </c>
      <c r="G20" s="579">
        <v>1185.26697898</v>
      </c>
      <c r="H20" s="587">
        <v>0</v>
      </c>
      <c r="I20" s="579">
        <v>41.432665829999998</v>
      </c>
      <c r="J20" s="579">
        <v>910.04773397999998</v>
      </c>
      <c r="K20" s="580">
        <v>81.479052230000008</v>
      </c>
      <c r="L20" s="579">
        <v>257.12595830000004</v>
      </c>
      <c r="M20" s="579">
        <v>16.767412820000001</v>
      </c>
      <c r="N20" s="579">
        <v>186.78640615588813</v>
      </c>
      <c r="O20" s="579">
        <v>41.194066619999994</v>
      </c>
      <c r="P20" s="579">
        <v>12.632864710000002</v>
      </c>
      <c r="Q20" s="579">
        <v>251.78094689</v>
      </c>
      <c r="R20" s="579">
        <v>5.0519440800000002</v>
      </c>
      <c r="S20" s="579"/>
      <c r="T20" s="579">
        <v>42.35965788</v>
      </c>
      <c r="U20" s="579">
        <v>238.39604852999997</v>
      </c>
      <c r="V20" s="579">
        <v>183.36244441999997</v>
      </c>
      <c r="W20" s="579">
        <v>161.31405662</v>
      </c>
      <c r="X20" s="587">
        <v>8.8817043499999997</v>
      </c>
      <c r="Y20" s="577">
        <v>6104.4191156558882</v>
      </c>
      <c r="Z20" s="578">
        <v>0.14416733677664276</v>
      </c>
      <c r="AA20" s="579">
        <v>146.02033052000002</v>
      </c>
      <c r="AB20" s="578">
        <v>6250.4394461758884</v>
      </c>
    </row>
    <row r="21" spans="1:28" s="353" customFormat="1" ht="33" customHeight="1">
      <c r="A21" s="1105" t="s">
        <v>23</v>
      </c>
      <c r="B21" s="886"/>
      <c r="C21" s="587">
        <v>211.75128699999999</v>
      </c>
      <c r="D21" s="587">
        <v>0</v>
      </c>
      <c r="E21" s="587">
        <v>0</v>
      </c>
      <c r="F21" s="587">
        <v>76.213019141967806</v>
      </c>
      <c r="G21" s="587">
        <v>0</v>
      </c>
      <c r="H21" s="587">
        <v>0</v>
      </c>
      <c r="I21" s="579">
        <v>0</v>
      </c>
      <c r="J21" s="587">
        <v>0</v>
      </c>
      <c r="K21" s="587">
        <v>0</v>
      </c>
      <c r="L21" s="587">
        <v>0</v>
      </c>
      <c r="M21" s="579">
        <v>0</v>
      </c>
      <c r="N21" s="587">
        <v>0</v>
      </c>
      <c r="O21" s="587">
        <v>0</v>
      </c>
      <c r="P21" s="587">
        <v>0</v>
      </c>
      <c r="Q21" s="579">
        <v>0</v>
      </c>
      <c r="R21" s="579">
        <v>2.656148</v>
      </c>
      <c r="S21" s="579"/>
      <c r="T21" s="579">
        <v>0</v>
      </c>
      <c r="U21" s="587">
        <v>0</v>
      </c>
      <c r="V21" s="587">
        <v>0</v>
      </c>
      <c r="W21" s="587">
        <v>16.813956143043519</v>
      </c>
      <c r="X21" s="587">
        <v>0</v>
      </c>
      <c r="Y21" s="577">
        <v>307.43441028501127</v>
      </c>
      <c r="Z21" s="578">
        <v>7.2606417293032827E-3</v>
      </c>
      <c r="AA21" s="587">
        <v>0</v>
      </c>
      <c r="AB21" s="578">
        <v>307.43441028501127</v>
      </c>
    </row>
    <row r="22" spans="1:28" s="353" customFormat="1" ht="39" customHeight="1">
      <c r="A22" s="1104" t="s">
        <v>24</v>
      </c>
      <c r="B22" s="886"/>
      <c r="C22" s="587"/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79"/>
      <c r="T22" s="587"/>
      <c r="U22" s="587"/>
      <c r="V22" s="587"/>
      <c r="W22" s="587"/>
      <c r="X22" s="587"/>
      <c r="Y22" s="577"/>
      <c r="Z22" s="578"/>
      <c r="AA22" s="587"/>
      <c r="AB22" s="578"/>
    </row>
    <row r="23" spans="1:28" s="353" customFormat="1" ht="39" customHeight="1">
      <c r="A23" s="1104" t="s">
        <v>25</v>
      </c>
      <c r="B23" s="886"/>
      <c r="C23" s="587">
        <v>0</v>
      </c>
      <c r="D23" s="587">
        <v>1910.5665931400001</v>
      </c>
      <c r="E23" s="587">
        <v>0</v>
      </c>
      <c r="F23" s="587">
        <v>536.21473248000007</v>
      </c>
      <c r="G23" s="587">
        <v>57.684846106550808</v>
      </c>
      <c r="H23" s="587">
        <v>0</v>
      </c>
      <c r="I23" s="579">
        <v>99.324860700000002</v>
      </c>
      <c r="J23" s="587">
        <v>170.52814075999999</v>
      </c>
      <c r="K23" s="587">
        <v>0</v>
      </c>
      <c r="L23" s="579">
        <v>130.80699428</v>
      </c>
      <c r="M23" s="587">
        <v>0</v>
      </c>
      <c r="N23" s="579">
        <v>1328.2164855600001</v>
      </c>
      <c r="O23" s="579">
        <v>50.454108070000004</v>
      </c>
      <c r="P23" s="579">
        <v>0</v>
      </c>
      <c r="Q23" s="579">
        <v>92.341208499999993</v>
      </c>
      <c r="R23" s="579">
        <v>3.0471364199999997</v>
      </c>
      <c r="S23" s="579"/>
      <c r="T23" s="587">
        <v>0</v>
      </c>
      <c r="U23" s="579">
        <v>1.6396582900000001</v>
      </c>
      <c r="V23" s="579">
        <v>1451.2608653900002</v>
      </c>
      <c r="W23" s="579">
        <v>29.442064780000003</v>
      </c>
      <c r="X23" s="587">
        <v>0</v>
      </c>
      <c r="Y23" s="577">
        <v>5861.5276944765501</v>
      </c>
      <c r="Z23" s="578">
        <v>0.13843099910816395</v>
      </c>
      <c r="AA23" s="579">
        <v>3.1874034399999998</v>
      </c>
      <c r="AB23" s="578">
        <v>5864.7150979165499</v>
      </c>
    </row>
    <row r="24" spans="1:28" s="353" customFormat="1" ht="39" customHeight="1">
      <c r="A24" s="1104" t="s">
        <v>26</v>
      </c>
      <c r="B24" s="886"/>
      <c r="C24" s="576">
        <v>1280.5460944500001</v>
      </c>
      <c r="D24" s="576">
        <v>33833.693308075999</v>
      </c>
      <c r="E24" s="576">
        <v>149.99101765</v>
      </c>
      <c r="F24" s="576">
        <v>4040.2227931399898</v>
      </c>
      <c r="G24" s="576">
        <v>2175.2268432329856</v>
      </c>
      <c r="H24" s="576">
        <v>22.343460740000001</v>
      </c>
      <c r="I24" s="576">
        <v>317.51412283999997</v>
      </c>
      <c r="J24" s="576">
        <v>23482.18577944659</v>
      </c>
      <c r="K24" s="576">
        <v>1017.660315172473</v>
      </c>
      <c r="L24" s="576">
        <v>4936.8919853400002</v>
      </c>
      <c r="M24" s="576">
        <v>77.202743670000004</v>
      </c>
      <c r="N24" s="576">
        <v>5778.5580598709494</v>
      </c>
      <c r="O24" s="576">
        <v>2532.5540946400001</v>
      </c>
      <c r="P24" s="576">
        <v>300.06454081000101</v>
      </c>
      <c r="Q24" s="576">
        <v>2926.3898386440519</v>
      </c>
      <c r="R24" s="576">
        <v>114.24112355999999</v>
      </c>
      <c r="S24" s="576">
        <v>0</v>
      </c>
      <c r="T24" s="576">
        <v>73.236429399999992</v>
      </c>
      <c r="U24" s="576">
        <v>1143.6386878899998</v>
      </c>
      <c r="V24" s="576">
        <v>7463.3137275999989</v>
      </c>
      <c r="W24" s="576">
        <v>2468.8803847999998</v>
      </c>
      <c r="X24" s="576">
        <v>590.23978077117283</v>
      </c>
      <c r="Y24" s="577">
        <v>94724.595131744209</v>
      </c>
      <c r="Z24" s="578">
        <v>2.23709944364166</v>
      </c>
      <c r="AA24" s="576">
        <v>30.610253849999996</v>
      </c>
      <c r="AB24" s="578">
        <v>94755.205385594207</v>
      </c>
    </row>
    <row r="25" spans="1:28" s="353" customFormat="1" ht="33" customHeight="1">
      <c r="A25" s="1107" t="s">
        <v>27</v>
      </c>
      <c r="B25" s="886" t="s">
        <v>28</v>
      </c>
      <c r="C25" s="579">
        <v>601.43644855999992</v>
      </c>
      <c r="D25" s="579">
        <v>15734.680231389999</v>
      </c>
      <c r="E25" s="579">
        <v>12.071816029999999</v>
      </c>
      <c r="F25" s="579">
        <v>2038.0923743399899</v>
      </c>
      <c r="G25" s="579">
        <v>953.07980100987504</v>
      </c>
      <c r="H25" s="579">
        <v>2.2607050400000004</v>
      </c>
      <c r="I25" s="579">
        <v>260.34153151999999</v>
      </c>
      <c r="J25" s="579">
        <v>3574.66782017999</v>
      </c>
      <c r="K25" s="580">
        <v>623.66363199247303</v>
      </c>
      <c r="L25" s="579">
        <v>2274.9908504099999</v>
      </c>
      <c r="M25" s="579">
        <v>48.051830830000007</v>
      </c>
      <c r="N25" s="579">
        <v>1441.2742842518935</v>
      </c>
      <c r="O25" s="579">
        <v>316.22138523000001</v>
      </c>
      <c r="P25" s="579">
        <v>100.34014948000001</v>
      </c>
      <c r="Q25" s="579">
        <v>2108.8121235921599</v>
      </c>
      <c r="R25" s="579">
        <v>11.882194929999999</v>
      </c>
      <c r="S25" s="579"/>
      <c r="T25" s="579">
        <v>34.789519909999996</v>
      </c>
      <c r="U25" s="579">
        <v>403.47285051999984</v>
      </c>
      <c r="V25" s="579">
        <v>2700.6717145099992</v>
      </c>
      <c r="W25" s="579">
        <v>772.87176891000013</v>
      </c>
      <c r="X25" s="587">
        <v>310.55926238000001</v>
      </c>
      <c r="Y25" s="577">
        <v>34324.232295016373</v>
      </c>
      <c r="Z25" s="578">
        <v>0.81063129236722786</v>
      </c>
      <c r="AA25" s="579">
        <v>3.3984961</v>
      </c>
      <c r="AB25" s="578">
        <v>34327.630791116375</v>
      </c>
    </row>
    <row r="26" spans="1:28" s="353" customFormat="1" ht="33" customHeight="1">
      <c r="A26" s="1107" t="s">
        <v>29</v>
      </c>
      <c r="B26" s="886" t="s">
        <v>28</v>
      </c>
      <c r="C26" s="579">
        <v>156.94554029</v>
      </c>
      <c r="D26" s="579">
        <v>3433.5473457899998</v>
      </c>
      <c r="E26" s="579">
        <v>19.07987138</v>
      </c>
      <c r="F26" s="579">
        <v>737.83395569000004</v>
      </c>
      <c r="G26" s="579">
        <v>198.00270271000002</v>
      </c>
      <c r="H26" s="579">
        <v>0.59730689999999997</v>
      </c>
      <c r="I26" s="579">
        <v>38.517184</v>
      </c>
      <c r="J26" s="579">
        <v>581.89049377999993</v>
      </c>
      <c r="K26" s="580">
        <v>43.07648571</v>
      </c>
      <c r="L26" s="579">
        <v>214.41513505</v>
      </c>
      <c r="M26" s="579">
        <v>15.99400337</v>
      </c>
      <c r="N26" s="579">
        <v>880.21327082000005</v>
      </c>
      <c r="O26" s="579">
        <v>1149.2877572699999</v>
      </c>
      <c r="P26" s="579">
        <v>57.601154049999998</v>
      </c>
      <c r="Q26" s="579">
        <v>113.30276327219499</v>
      </c>
      <c r="R26" s="579">
        <v>7.7147914200000001</v>
      </c>
      <c r="S26" s="579"/>
      <c r="T26" s="579">
        <v>11.835985000000001</v>
      </c>
      <c r="U26" s="579">
        <v>130.503749</v>
      </c>
      <c r="V26" s="579">
        <v>1322.652846</v>
      </c>
      <c r="W26" s="579">
        <v>132.28780123999999</v>
      </c>
      <c r="X26" s="587">
        <v>22.94045096</v>
      </c>
      <c r="Y26" s="577">
        <v>9268.2405937021958</v>
      </c>
      <c r="Z26" s="578">
        <v>0.21888693054714195</v>
      </c>
      <c r="AA26" s="579">
        <v>18.018243579999996</v>
      </c>
      <c r="AB26" s="578">
        <v>9286.2588372821956</v>
      </c>
    </row>
    <row r="27" spans="1:28" s="353" customFormat="1" ht="33" customHeight="1">
      <c r="A27" s="1107" t="s">
        <v>30</v>
      </c>
      <c r="B27" s="886" t="s">
        <v>31</v>
      </c>
      <c r="C27" s="579">
        <v>522.16410559999997</v>
      </c>
      <c r="D27" s="579">
        <v>14665.465730896</v>
      </c>
      <c r="E27" s="579">
        <v>118.83933024</v>
      </c>
      <c r="F27" s="579">
        <v>1264.2964631099999</v>
      </c>
      <c r="G27" s="579">
        <v>1024.1443395131105</v>
      </c>
      <c r="H27" s="579">
        <v>19.4854488</v>
      </c>
      <c r="I27" s="579">
        <v>18.655407320000002</v>
      </c>
      <c r="J27" s="579">
        <v>19325.627465486599</v>
      </c>
      <c r="K27" s="580">
        <v>350.92019747000001</v>
      </c>
      <c r="L27" s="579">
        <v>2447.4859998800002</v>
      </c>
      <c r="M27" s="579">
        <v>13.156909469999999</v>
      </c>
      <c r="N27" s="579">
        <v>3457.0705047990555</v>
      </c>
      <c r="O27" s="579">
        <v>1067.0449521400001</v>
      </c>
      <c r="P27" s="579">
        <v>142.12323728000101</v>
      </c>
      <c r="Q27" s="579">
        <v>704.27495177969695</v>
      </c>
      <c r="R27" s="579">
        <v>94.644137209999997</v>
      </c>
      <c r="S27" s="579"/>
      <c r="T27" s="579">
        <v>26.610924490000002</v>
      </c>
      <c r="U27" s="579">
        <v>609.66208837000011</v>
      </c>
      <c r="V27" s="579">
        <v>3439.9891670899997</v>
      </c>
      <c r="W27" s="579">
        <v>1563.7208146499995</v>
      </c>
      <c r="X27" s="587">
        <v>256.7400674311728</v>
      </c>
      <c r="Y27" s="577">
        <v>51132.122243025631</v>
      </c>
      <c r="Z27" s="578">
        <v>1.2075812207272902</v>
      </c>
      <c r="AA27" s="579">
        <v>9.1935141700000003</v>
      </c>
      <c r="AB27" s="578">
        <v>51141.315757195633</v>
      </c>
    </row>
    <row r="28" spans="1:28" s="353" customFormat="1" ht="39" customHeight="1">
      <c r="A28" s="1094" t="s">
        <v>32</v>
      </c>
      <c r="B28" s="886" t="s">
        <v>33</v>
      </c>
      <c r="C28" s="576">
        <v>0</v>
      </c>
      <c r="D28" s="576">
        <v>13470.199369783801</v>
      </c>
      <c r="E28" s="576">
        <v>0</v>
      </c>
      <c r="F28" s="576">
        <v>1418.8072845899999</v>
      </c>
      <c r="G28" s="576">
        <v>846.6967228289999</v>
      </c>
      <c r="H28" s="576">
        <v>0</v>
      </c>
      <c r="I28" s="576">
        <v>0</v>
      </c>
      <c r="J28" s="576">
        <v>1216.3871457400001</v>
      </c>
      <c r="K28" s="576">
        <v>0</v>
      </c>
      <c r="L28" s="576">
        <v>1704.68409834</v>
      </c>
      <c r="M28" s="576">
        <v>0</v>
      </c>
      <c r="N28" s="576">
        <v>2150.8182603347004</v>
      </c>
      <c r="O28" s="576">
        <v>1113.79385052</v>
      </c>
      <c r="P28" s="576">
        <v>0</v>
      </c>
      <c r="Q28" s="576">
        <v>741.33038771000008</v>
      </c>
      <c r="R28" s="576">
        <v>0</v>
      </c>
      <c r="S28" s="579"/>
      <c r="T28" s="576">
        <v>0</v>
      </c>
      <c r="U28" s="576">
        <v>231.47392492000003</v>
      </c>
      <c r="V28" s="576">
        <v>3055.3279711</v>
      </c>
      <c r="W28" s="576">
        <v>1170.7898225699998</v>
      </c>
      <c r="X28" s="587">
        <v>0</v>
      </c>
      <c r="Y28" s="577">
        <v>27120.308838437504</v>
      </c>
      <c r="Z28" s="578">
        <v>0.64049709296172508</v>
      </c>
      <c r="AA28" s="587">
        <v>0</v>
      </c>
      <c r="AB28" s="578">
        <v>27120.308838437504</v>
      </c>
    </row>
    <row r="29" spans="1:28" s="353" customFormat="1" ht="39" customHeight="1">
      <c r="A29" s="1094" t="s">
        <v>757</v>
      </c>
      <c r="B29" s="886"/>
      <c r="C29" s="576">
        <v>0</v>
      </c>
      <c r="D29" s="576">
        <v>0</v>
      </c>
      <c r="E29" s="576">
        <v>0</v>
      </c>
      <c r="F29" s="576">
        <v>0</v>
      </c>
      <c r="G29" s="576">
        <v>0</v>
      </c>
      <c r="H29" s="576">
        <v>0</v>
      </c>
      <c r="I29" s="576">
        <v>0</v>
      </c>
      <c r="J29" s="576">
        <v>0</v>
      </c>
      <c r="K29" s="576">
        <v>0</v>
      </c>
      <c r="L29" s="576">
        <v>0</v>
      </c>
      <c r="M29" s="576">
        <v>0</v>
      </c>
      <c r="N29" s="576">
        <v>0</v>
      </c>
      <c r="O29" s="576">
        <v>0</v>
      </c>
      <c r="P29" s="576">
        <v>0</v>
      </c>
      <c r="Q29" s="576">
        <v>0</v>
      </c>
      <c r="R29" s="576">
        <v>0</v>
      </c>
      <c r="S29" s="579"/>
      <c r="T29" s="576">
        <v>0</v>
      </c>
      <c r="U29" s="576">
        <v>0</v>
      </c>
      <c r="V29" s="576">
        <v>0</v>
      </c>
      <c r="W29" s="576">
        <v>0</v>
      </c>
      <c r="X29" s="587">
        <v>0</v>
      </c>
      <c r="Y29" s="577">
        <v>0</v>
      </c>
      <c r="Z29" s="578">
        <v>0</v>
      </c>
      <c r="AA29" s="587">
        <v>0</v>
      </c>
      <c r="AB29" s="578">
        <v>0</v>
      </c>
    </row>
    <row r="30" spans="1:28" s="353" customFormat="1" ht="39" customHeight="1">
      <c r="A30" s="1094" t="s">
        <v>758</v>
      </c>
      <c r="B30" s="889"/>
      <c r="C30" s="576">
        <v>0</v>
      </c>
      <c r="D30" s="576">
        <v>502.14160406999997</v>
      </c>
      <c r="E30" s="576">
        <v>0</v>
      </c>
      <c r="F30" s="576">
        <v>0</v>
      </c>
      <c r="G30" s="576">
        <v>0</v>
      </c>
      <c r="H30" s="576">
        <v>0</v>
      </c>
      <c r="I30" s="576">
        <v>0</v>
      </c>
      <c r="J30" s="576">
        <v>0</v>
      </c>
      <c r="K30" s="576">
        <v>0</v>
      </c>
      <c r="L30" s="576">
        <v>0</v>
      </c>
      <c r="M30" s="576">
        <v>0</v>
      </c>
      <c r="N30" s="576">
        <v>0</v>
      </c>
      <c r="O30" s="576">
        <v>0</v>
      </c>
      <c r="P30" s="576">
        <v>0</v>
      </c>
      <c r="Q30" s="576">
        <v>0</v>
      </c>
      <c r="R30" s="576">
        <v>0</v>
      </c>
      <c r="S30" s="579"/>
      <c r="T30" s="576">
        <v>0</v>
      </c>
      <c r="U30" s="576">
        <v>0</v>
      </c>
      <c r="V30" s="576">
        <v>0</v>
      </c>
      <c r="W30" s="576">
        <v>0</v>
      </c>
      <c r="X30" s="587">
        <v>0</v>
      </c>
      <c r="Y30" s="577">
        <v>502.14160406999997</v>
      </c>
      <c r="Z30" s="578">
        <v>1.1859018257422698E-2</v>
      </c>
      <c r="AA30" s="587">
        <v>0</v>
      </c>
      <c r="AB30" s="577">
        <v>502.14160406999997</v>
      </c>
    </row>
    <row r="31" spans="1:28" s="353" customFormat="1" ht="39" customHeight="1">
      <c r="A31" s="1096" t="s">
        <v>795</v>
      </c>
      <c r="B31" s="1113"/>
      <c r="C31" s="1114">
        <v>14525.48686537</v>
      </c>
      <c r="D31" s="1114">
        <v>826487.19805691729</v>
      </c>
      <c r="E31" s="1114">
        <v>5971.4891024878962</v>
      </c>
      <c r="F31" s="1114">
        <v>192910.62697265015</v>
      </c>
      <c r="G31" s="1114">
        <v>316192.17871843418</v>
      </c>
      <c r="H31" s="1114">
        <v>157.81680042999997</v>
      </c>
      <c r="I31" s="1114">
        <v>27461.908712970006</v>
      </c>
      <c r="J31" s="1114">
        <v>544751.36182293692</v>
      </c>
      <c r="K31" s="1114">
        <v>20696.411834621842</v>
      </c>
      <c r="L31" s="1114">
        <v>303715.24920414994</v>
      </c>
      <c r="M31" s="1114">
        <v>3661.064197027506</v>
      </c>
      <c r="N31" s="1114">
        <v>553062.88424723025</v>
      </c>
      <c r="O31" s="1114">
        <v>75908.815975629986</v>
      </c>
      <c r="P31" s="1114">
        <v>10971.520497547552</v>
      </c>
      <c r="Q31" s="1114">
        <v>126318.76078914404</v>
      </c>
      <c r="R31" s="1114">
        <v>1686.8611360499999</v>
      </c>
      <c r="S31" s="1114">
        <v>0</v>
      </c>
      <c r="T31" s="1114">
        <v>5427.1297271100002</v>
      </c>
      <c r="U31" s="1114">
        <v>44962.68106653</v>
      </c>
      <c r="V31" s="1114">
        <v>468476.11532622715</v>
      </c>
      <c r="W31" s="1114">
        <v>34620.535609307153</v>
      </c>
      <c r="X31" s="1114">
        <v>14778.998879211174</v>
      </c>
      <c r="Y31" s="1115">
        <v>3592745.0955419824</v>
      </c>
      <c r="Z31" s="1116">
        <v>84.849431588542032</v>
      </c>
      <c r="AA31" s="1114">
        <v>1379.2949322096981</v>
      </c>
      <c r="AB31" s="1115">
        <v>3594124.3904741923</v>
      </c>
    </row>
    <row r="32" spans="1:28" s="353" customFormat="1" ht="39" customHeight="1">
      <c r="A32" s="1095" t="s">
        <v>36</v>
      </c>
      <c r="B32" s="890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576"/>
      <c r="S32" s="576"/>
      <c r="T32" s="576"/>
      <c r="U32" s="576"/>
      <c r="V32" s="576"/>
      <c r="W32" s="576"/>
      <c r="X32" s="587"/>
      <c r="Y32" s="577"/>
      <c r="Z32" s="583"/>
      <c r="AA32" s="579"/>
      <c r="AB32" s="583"/>
    </row>
    <row r="33" spans="1:28" s="353" customFormat="1" ht="39" customHeight="1">
      <c r="A33" s="1104" t="s">
        <v>37</v>
      </c>
      <c r="B33" s="890"/>
      <c r="C33" s="576">
        <v>1876.25</v>
      </c>
      <c r="D33" s="576">
        <v>0</v>
      </c>
      <c r="E33" s="576">
        <v>2800</v>
      </c>
      <c r="F33" s="576">
        <v>2950</v>
      </c>
      <c r="G33" s="576">
        <v>1707.566</v>
      </c>
      <c r="H33" s="576">
        <v>500</v>
      </c>
      <c r="I33" s="576">
        <v>1867.8372999999999</v>
      </c>
      <c r="J33" s="576">
        <v>30063.601709999999</v>
      </c>
      <c r="K33" s="576">
        <v>3777</v>
      </c>
      <c r="L33" s="576">
        <v>1355</v>
      </c>
      <c r="M33" s="576">
        <v>3240</v>
      </c>
      <c r="N33" s="576">
        <v>1000</v>
      </c>
      <c r="O33" s="576">
        <v>2360</v>
      </c>
      <c r="P33" s="576">
        <v>5984.375</v>
      </c>
      <c r="Q33" s="576">
        <v>20209.935239279999</v>
      </c>
      <c r="R33" s="576">
        <v>1073.0626999999999</v>
      </c>
      <c r="S33" s="576">
        <v>0</v>
      </c>
      <c r="T33" s="576">
        <v>1000</v>
      </c>
      <c r="U33" s="576">
        <v>2200</v>
      </c>
      <c r="V33" s="576">
        <v>10600</v>
      </c>
      <c r="W33" s="576">
        <v>2282.6250300000002</v>
      </c>
      <c r="X33" s="576">
        <v>3200</v>
      </c>
      <c r="Y33" s="577">
        <v>100047.25297927999</v>
      </c>
      <c r="Z33" s="578">
        <v>2.362804017969546</v>
      </c>
      <c r="AA33" s="576">
        <v>600</v>
      </c>
      <c r="AB33" s="583">
        <v>100647.25297927999</v>
      </c>
    </row>
    <row r="34" spans="1:28" s="353" customFormat="1" ht="33" customHeight="1">
      <c r="A34" s="1105" t="s">
        <v>38</v>
      </c>
      <c r="B34" s="886" t="s">
        <v>39</v>
      </c>
      <c r="C34" s="576">
        <v>1876.25</v>
      </c>
      <c r="D34" s="576">
        <v>0</v>
      </c>
      <c r="E34" s="576">
        <v>2800</v>
      </c>
      <c r="F34" s="576">
        <v>2950</v>
      </c>
      <c r="G34" s="576">
        <v>1707.566</v>
      </c>
      <c r="H34" s="576">
        <v>500</v>
      </c>
      <c r="I34" s="576">
        <v>1867.8372999999999</v>
      </c>
      <c r="J34" s="576">
        <v>30063.601709999999</v>
      </c>
      <c r="K34" s="576">
        <v>3777</v>
      </c>
      <c r="L34" s="576">
        <v>1355</v>
      </c>
      <c r="M34" s="576">
        <v>3240</v>
      </c>
      <c r="N34" s="576">
        <v>1000</v>
      </c>
      <c r="O34" s="576">
        <v>2360</v>
      </c>
      <c r="P34" s="576">
        <v>5984.375</v>
      </c>
      <c r="Q34" s="576">
        <v>20209.935239279999</v>
      </c>
      <c r="R34" s="576">
        <v>1073.0626999999999</v>
      </c>
      <c r="S34" s="579"/>
      <c r="T34" s="576">
        <v>1000</v>
      </c>
      <c r="U34" s="576">
        <v>2200</v>
      </c>
      <c r="V34" s="576">
        <v>10600</v>
      </c>
      <c r="W34" s="576">
        <v>2282.6250300000002</v>
      </c>
      <c r="X34" s="587">
        <v>3200</v>
      </c>
      <c r="Y34" s="577">
        <v>100047.25297927999</v>
      </c>
      <c r="Z34" s="578">
        <v>2.362804017969546</v>
      </c>
      <c r="AA34" s="579">
        <v>600</v>
      </c>
      <c r="AB34" s="578">
        <v>100647.25297927999</v>
      </c>
    </row>
    <row r="35" spans="1:28" s="353" customFormat="1" ht="33" customHeight="1">
      <c r="A35" s="1105" t="s">
        <v>40</v>
      </c>
      <c r="B35" s="886" t="s">
        <v>39</v>
      </c>
      <c r="C35" s="587">
        <v>0</v>
      </c>
      <c r="D35" s="587">
        <v>0</v>
      </c>
      <c r="E35" s="587">
        <v>0</v>
      </c>
      <c r="F35" s="587">
        <v>0</v>
      </c>
      <c r="G35" s="587">
        <v>0</v>
      </c>
      <c r="H35" s="587">
        <v>0</v>
      </c>
      <c r="I35" s="588">
        <v>0</v>
      </c>
      <c r="J35" s="587">
        <v>0</v>
      </c>
      <c r="K35" s="587">
        <v>0</v>
      </c>
      <c r="L35" s="587">
        <v>0</v>
      </c>
      <c r="M35" s="588">
        <v>0</v>
      </c>
      <c r="N35" s="588">
        <v>0</v>
      </c>
      <c r="O35" s="588">
        <v>0</v>
      </c>
      <c r="P35" s="588">
        <v>0</v>
      </c>
      <c r="Q35" s="588">
        <v>0</v>
      </c>
      <c r="R35" s="588">
        <v>0</v>
      </c>
      <c r="S35" s="579"/>
      <c r="T35" s="587">
        <v>0</v>
      </c>
      <c r="U35" s="587">
        <v>0</v>
      </c>
      <c r="V35" s="587">
        <v>0</v>
      </c>
      <c r="W35" s="587">
        <v>0</v>
      </c>
      <c r="X35" s="587">
        <v>0</v>
      </c>
      <c r="Y35" s="577">
        <v>0</v>
      </c>
      <c r="Z35" s="578">
        <v>0</v>
      </c>
      <c r="AA35" s="587">
        <v>0</v>
      </c>
      <c r="AB35" s="578">
        <v>0</v>
      </c>
    </row>
    <row r="36" spans="1:28" s="353" customFormat="1" ht="33" customHeight="1">
      <c r="A36" s="1105" t="s">
        <v>41</v>
      </c>
      <c r="B36" s="886" t="s">
        <v>39</v>
      </c>
      <c r="C36" s="587">
        <v>0</v>
      </c>
      <c r="D36" s="587">
        <v>0</v>
      </c>
      <c r="E36" s="587">
        <v>0</v>
      </c>
      <c r="F36" s="587">
        <v>0</v>
      </c>
      <c r="G36" s="587">
        <v>0</v>
      </c>
      <c r="H36" s="587">
        <v>0</v>
      </c>
      <c r="I36" s="588">
        <v>0</v>
      </c>
      <c r="J36" s="587">
        <v>0</v>
      </c>
      <c r="K36" s="587">
        <v>0</v>
      </c>
      <c r="L36" s="587">
        <v>0</v>
      </c>
      <c r="M36" s="588">
        <v>0</v>
      </c>
      <c r="N36" s="588">
        <v>0</v>
      </c>
      <c r="O36" s="588">
        <v>0</v>
      </c>
      <c r="P36" s="588">
        <v>0</v>
      </c>
      <c r="Q36" s="588">
        <v>0</v>
      </c>
      <c r="R36" s="588">
        <v>0</v>
      </c>
      <c r="S36" s="579"/>
      <c r="T36" s="587">
        <v>0</v>
      </c>
      <c r="U36" s="587">
        <v>0</v>
      </c>
      <c r="V36" s="587">
        <v>0</v>
      </c>
      <c r="W36" s="587">
        <v>0</v>
      </c>
      <c r="X36" s="587">
        <v>0</v>
      </c>
      <c r="Y36" s="577">
        <v>0</v>
      </c>
      <c r="Z36" s="578">
        <v>0</v>
      </c>
      <c r="AA36" s="587">
        <v>0</v>
      </c>
      <c r="AB36" s="578">
        <v>0</v>
      </c>
    </row>
    <row r="37" spans="1:28" s="353" customFormat="1" ht="57.75" customHeight="1">
      <c r="A37" s="1106" t="s">
        <v>42</v>
      </c>
      <c r="B37" s="891"/>
      <c r="C37" s="579">
        <v>1876.25</v>
      </c>
      <c r="D37" s="587">
        <v>0</v>
      </c>
      <c r="E37" s="579">
        <v>2800</v>
      </c>
      <c r="F37" s="579">
        <v>2950</v>
      </c>
      <c r="G37" s="579">
        <v>1707.566</v>
      </c>
      <c r="H37" s="579">
        <v>500</v>
      </c>
      <c r="I37" s="579">
        <v>1867.8372999999999</v>
      </c>
      <c r="J37" s="579">
        <v>30063.601709999999</v>
      </c>
      <c r="K37" s="580">
        <v>3777</v>
      </c>
      <c r="L37" s="579">
        <v>1355</v>
      </c>
      <c r="M37" s="579">
        <v>3240</v>
      </c>
      <c r="N37" s="579">
        <v>1000</v>
      </c>
      <c r="O37" s="579">
        <v>2360</v>
      </c>
      <c r="P37" s="579">
        <v>5984.375</v>
      </c>
      <c r="Q37" s="579">
        <v>20209.935239279999</v>
      </c>
      <c r="R37" s="579">
        <v>1073.0626999999999</v>
      </c>
      <c r="S37" s="579"/>
      <c r="T37" s="579">
        <v>1000</v>
      </c>
      <c r="U37" s="579">
        <v>2200</v>
      </c>
      <c r="V37" s="579">
        <v>10600</v>
      </c>
      <c r="W37" s="579">
        <v>2282.6250300000002</v>
      </c>
      <c r="X37" s="587">
        <v>3200</v>
      </c>
      <c r="Y37" s="577">
        <v>100047.25297927999</v>
      </c>
      <c r="Z37" s="578">
        <v>2.362804017969546</v>
      </c>
      <c r="AA37" s="579">
        <v>600</v>
      </c>
      <c r="AB37" s="578">
        <v>100647.25297927999</v>
      </c>
    </row>
    <row r="38" spans="1:28" s="353" customFormat="1" ht="39" customHeight="1">
      <c r="A38" s="1094" t="s">
        <v>43</v>
      </c>
      <c r="B38" s="886" t="s">
        <v>39</v>
      </c>
      <c r="C38" s="587"/>
      <c r="D38" s="587"/>
      <c r="E38" s="587"/>
      <c r="F38" s="587"/>
      <c r="G38" s="588"/>
      <c r="H38" s="588"/>
      <c r="I38" s="588"/>
      <c r="J38" s="588"/>
      <c r="K38" s="588"/>
      <c r="L38" s="587"/>
      <c r="M38" s="588"/>
      <c r="N38" s="588"/>
      <c r="O38" s="588"/>
      <c r="P38" s="588"/>
      <c r="Q38" s="588"/>
      <c r="R38" s="588"/>
      <c r="S38" s="579"/>
      <c r="T38" s="587"/>
      <c r="U38" s="587"/>
      <c r="V38" s="587"/>
      <c r="W38" s="587"/>
      <c r="X38" s="587"/>
      <c r="Y38" s="584"/>
      <c r="Z38" s="578"/>
      <c r="AA38" s="587"/>
      <c r="AB38" s="585"/>
    </row>
    <row r="39" spans="1:28" s="353" customFormat="1" ht="39" customHeight="1">
      <c r="A39" s="1099" t="s">
        <v>44</v>
      </c>
      <c r="B39" s="886" t="s">
        <v>39</v>
      </c>
      <c r="C39" s="587">
        <v>0</v>
      </c>
      <c r="D39" s="579">
        <v>128.31129783</v>
      </c>
      <c r="E39" s="587">
        <v>0</v>
      </c>
      <c r="F39" s="587">
        <v>0</v>
      </c>
      <c r="G39" s="587">
        <v>0</v>
      </c>
      <c r="H39" s="588">
        <v>0</v>
      </c>
      <c r="I39" s="588">
        <v>0</v>
      </c>
      <c r="J39" s="588">
        <v>0</v>
      </c>
      <c r="K39" s="588">
        <v>0</v>
      </c>
      <c r="L39" s="587">
        <v>0</v>
      </c>
      <c r="M39" s="588">
        <v>0</v>
      </c>
      <c r="N39" s="588">
        <v>0</v>
      </c>
      <c r="O39" s="588">
        <v>0</v>
      </c>
      <c r="P39" s="588">
        <v>0</v>
      </c>
      <c r="Q39" s="588">
        <v>0</v>
      </c>
      <c r="R39" s="588">
        <v>0</v>
      </c>
      <c r="S39" s="579"/>
      <c r="T39" s="587">
        <v>0</v>
      </c>
      <c r="U39" s="587">
        <v>0</v>
      </c>
      <c r="V39" s="587">
        <v>0</v>
      </c>
      <c r="W39" s="587">
        <v>0</v>
      </c>
      <c r="X39" s="587">
        <v>0</v>
      </c>
      <c r="Y39" s="577">
        <v>128.31129783</v>
      </c>
      <c r="Z39" s="578">
        <v>3.0303125876569464E-3</v>
      </c>
      <c r="AA39" s="587">
        <v>0</v>
      </c>
      <c r="AB39" s="578">
        <v>128.31129783</v>
      </c>
    </row>
    <row r="40" spans="1:28" s="353" customFormat="1" ht="39" customHeight="1">
      <c r="A40" s="1099" t="s">
        <v>45</v>
      </c>
      <c r="B40" s="886" t="s">
        <v>39</v>
      </c>
      <c r="C40" s="587">
        <v>0</v>
      </c>
      <c r="D40" s="587">
        <v>0</v>
      </c>
      <c r="E40" s="587">
        <v>0</v>
      </c>
      <c r="F40" s="587">
        <v>0</v>
      </c>
      <c r="G40" s="579">
        <v>3360.9933461249998</v>
      </c>
      <c r="H40" s="588">
        <v>0</v>
      </c>
      <c r="I40" s="588">
        <v>1082.78611</v>
      </c>
      <c r="J40" s="588">
        <v>0</v>
      </c>
      <c r="K40" s="588">
        <v>0</v>
      </c>
      <c r="L40" s="587">
        <v>0</v>
      </c>
      <c r="M40" s="579">
        <v>412.25767060000004</v>
      </c>
      <c r="N40" s="579">
        <v>2358.93831116</v>
      </c>
      <c r="O40" s="588">
        <v>0</v>
      </c>
      <c r="P40" s="588">
        <v>-58.798175000000001</v>
      </c>
      <c r="Q40" s="588">
        <v>0</v>
      </c>
      <c r="R40" s="588">
        <v>0</v>
      </c>
      <c r="S40" s="579"/>
      <c r="T40" s="587">
        <v>0</v>
      </c>
      <c r="U40" s="587">
        <v>0</v>
      </c>
      <c r="V40" s="579">
        <v>7293.040285</v>
      </c>
      <c r="W40" s="587">
        <v>0</v>
      </c>
      <c r="X40" s="587">
        <v>0</v>
      </c>
      <c r="Y40" s="577">
        <v>14449.217547885</v>
      </c>
      <c r="Z40" s="578">
        <v>0.34124544414757052</v>
      </c>
      <c r="AA40" s="579">
        <v>79.162824999999998</v>
      </c>
      <c r="AB40" s="578">
        <v>14528.380372885</v>
      </c>
    </row>
    <row r="41" spans="1:28" s="1025" customFormat="1" ht="39" customHeight="1">
      <c r="A41" s="1103" t="s">
        <v>787</v>
      </c>
      <c r="B41" s="1022"/>
      <c r="C41" s="632">
        <v>1010.7659759862586</v>
      </c>
      <c r="D41" s="632">
        <v>73840.992500140404</v>
      </c>
      <c r="E41" s="1017">
        <v>-6.1584694800000204</v>
      </c>
      <c r="F41" s="632">
        <v>13162.155303301499</v>
      </c>
      <c r="G41" s="632">
        <v>29024.704382603624</v>
      </c>
      <c r="H41" s="632">
        <v>40.643283530000005</v>
      </c>
      <c r="I41" s="1017">
        <v>-1162.4492205799997</v>
      </c>
      <c r="J41" s="632">
        <v>24695.611980271809</v>
      </c>
      <c r="K41" s="632">
        <v>72.322056766438408</v>
      </c>
      <c r="L41" s="632">
        <v>11648.1134337</v>
      </c>
      <c r="M41" s="632">
        <v>411.37006564000001</v>
      </c>
      <c r="N41" s="632">
        <v>13918.709135089997</v>
      </c>
      <c r="O41" s="632">
        <v>8981.459798509979</v>
      </c>
      <c r="P41" s="632">
        <v>1203.954249739458</v>
      </c>
      <c r="Q41" s="632">
        <v>476.4738547899999</v>
      </c>
      <c r="R41" s="632">
        <v>0</v>
      </c>
      <c r="S41" s="632">
        <v>0</v>
      </c>
      <c r="T41" s="632">
        <v>7.5914135200000041</v>
      </c>
      <c r="U41" s="632">
        <v>1515.5250588700003</v>
      </c>
      <c r="V41" s="632">
        <v>10603.662280470002</v>
      </c>
      <c r="W41" s="632">
        <v>1577.8334796549939</v>
      </c>
      <c r="X41" s="632">
        <v>182.84137763360482</v>
      </c>
      <c r="Y41" s="1023">
        <v>191206.12194015802</v>
      </c>
      <c r="Z41" s="1024">
        <v>4.5156921327379722</v>
      </c>
      <c r="AA41" s="632">
        <v>-43.781345989999991</v>
      </c>
      <c r="AB41" s="1024">
        <v>191162.34059416802</v>
      </c>
    </row>
    <row r="42" spans="1:28" s="353" customFormat="1" ht="33" customHeight="1">
      <c r="A42" s="1100" t="s">
        <v>744</v>
      </c>
      <c r="B42" s="886"/>
      <c r="C42" s="576">
        <v>1219.8314113399999</v>
      </c>
      <c r="D42" s="579">
        <v>53054.565849760402</v>
      </c>
      <c r="E42" s="576">
        <v>0</v>
      </c>
      <c r="F42" s="576">
        <v>12706.7456923015</v>
      </c>
      <c r="G42" s="576">
        <v>5601.9473641731338</v>
      </c>
      <c r="H42" s="576">
        <v>0</v>
      </c>
      <c r="I42" s="1017">
        <v>-894.49920674999998</v>
      </c>
      <c r="J42" s="576">
        <v>22226.29965348</v>
      </c>
      <c r="K42" s="576">
        <v>0.59549700999999999</v>
      </c>
      <c r="L42" s="576">
        <v>11107.375117850001</v>
      </c>
      <c r="M42" s="576">
        <v>284.37756822</v>
      </c>
      <c r="N42" s="576">
        <v>1214.5107500600002</v>
      </c>
      <c r="O42" s="576">
        <v>3598.79327108998</v>
      </c>
      <c r="P42" s="576">
        <v>1161.48820405888</v>
      </c>
      <c r="Q42" s="576">
        <v>883.70887334999998</v>
      </c>
      <c r="R42" s="576">
        <v>0</v>
      </c>
      <c r="S42" s="576"/>
      <c r="T42" s="576">
        <v>88.338345430000004</v>
      </c>
      <c r="U42" s="576">
        <v>1105.3171291800002</v>
      </c>
      <c r="V42" s="576">
        <v>10034.109242500001</v>
      </c>
      <c r="W42" s="576">
        <v>1270.3652383874994</v>
      </c>
      <c r="X42" s="576">
        <v>172.59402058999999</v>
      </c>
      <c r="Y42" s="577">
        <v>124836.46402203139</v>
      </c>
      <c r="Z42" s="578">
        <v>2.9482478528566314</v>
      </c>
      <c r="AA42" s="576">
        <v>0</v>
      </c>
      <c r="AB42" s="578">
        <v>124836.46402203139</v>
      </c>
    </row>
    <row r="43" spans="1:28" s="353" customFormat="1" ht="33" customHeight="1">
      <c r="A43" s="1100" t="s">
        <v>745</v>
      </c>
      <c r="B43" s="886"/>
      <c r="C43" s="576">
        <v>0</v>
      </c>
      <c r="D43" s="1501">
        <v>-5253.6027542749998</v>
      </c>
      <c r="E43" s="576">
        <v>0</v>
      </c>
      <c r="F43" s="576">
        <v>0</v>
      </c>
      <c r="G43" s="576">
        <v>124.35580444999999</v>
      </c>
      <c r="H43" s="576">
        <v>0</v>
      </c>
      <c r="I43" s="576">
        <v>0</v>
      </c>
      <c r="J43" s="576">
        <v>2303.69763762003</v>
      </c>
      <c r="K43" s="576">
        <v>0</v>
      </c>
      <c r="L43" s="576">
        <v>0</v>
      </c>
      <c r="M43" s="576">
        <v>0</v>
      </c>
      <c r="N43" s="576">
        <v>210.85463471999967</v>
      </c>
      <c r="O43" s="576">
        <v>174.91426006</v>
      </c>
      <c r="P43" s="576">
        <v>0</v>
      </c>
      <c r="Q43" s="576">
        <v>0</v>
      </c>
      <c r="R43" s="576">
        <v>0</v>
      </c>
      <c r="S43" s="576"/>
      <c r="T43" s="576">
        <v>0</v>
      </c>
      <c r="U43" s="576">
        <v>36.005182759999997</v>
      </c>
      <c r="V43" s="576">
        <v>61.850946709998844</v>
      </c>
      <c r="W43" s="576">
        <v>487.31804727499963</v>
      </c>
      <c r="X43" s="576">
        <v>0</v>
      </c>
      <c r="Y43" s="1503">
        <v>-1854.6062406799724</v>
      </c>
      <c r="Z43" s="1502">
        <v>-4.3800013960778816E-2</v>
      </c>
      <c r="AA43" s="576">
        <v>0</v>
      </c>
      <c r="AB43" s="1502">
        <v>-1854.6062406799724</v>
      </c>
    </row>
    <row r="44" spans="1:28" s="353" customFormat="1" ht="33" customHeight="1">
      <c r="A44" s="1100" t="s">
        <v>746</v>
      </c>
      <c r="B44" s="886"/>
      <c r="C44" s="576">
        <v>0</v>
      </c>
      <c r="D44" s="579">
        <v>0</v>
      </c>
      <c r="E44" s="576">
        <v>0</v>
      </c>
      <c r="F44" s="576">
        <v>0</v>
      </c>
      <c r="G44" s="576">
        <v>0</v>
      </c>
      <c r="H44" s="576">
        <v>0</v>
      </c>
      <c r="I44" s="576">
        <v>0</v>
      </c>
      <c r="J44" s="576">
        <v>0</v>
      </c>
      <c r="K44" s="576">
        <v>0</v>
      </c>
      <c r="L44" s="576">
        <v>0</v>
      </c>
      <c r="M44" s="576">
        <v>0</v>
      </c>
      <c r="N44" s="576">
        <v>0</v>
      </c>
      <c r="O44" s="576">
        <v>0</v>
      </c>
      <c r="P44" s="576">
        <v>0</v>
      </c>
      <c r="Q44" s="576">
        <v>0</v>
      </c>
      <c r="R44" s="576">
        <v>0</v>
      </c>
      <c r="S44" s="576"/>
      <c r="T44" s="576">
        <v>0</v>
      </c>
      <c r="U44" s="576">
        <v>0</v>
      </c>
      <c r="V44" s="576">
        <v>0</v>
      </c>
      <c r="W44" s="576">
        <v>0</v>
      </c>
      <c r="X44" s="576">
        <v>0</v>
      </c>
      <c r="Y44" s="577">
        <v>0</v>
      </c>
      <c r="Z44" s="578">
        <v>0</v>
      </c>
      <c r="AA44" s="576">
        <v>0</v>
      </c>
      <c r="AB44" s="578">
        <v>0</v>
      </c>
    </row>
    <row r="45" spans="1:28" s="353" customFormat="1" ht="33" customHeight="1">
      <c r="A45" s="1100" t="s">
        <v>747</v>
      </c>
      <c r="B45" s="886"/>
      <c r="C45" s="576">
        <v>0</v>
      </c>
      <c r="D45" s="1501">
        <v>-379.399671775</v>
      </c>
      <c r="E45" s="576">
        <v>0</v>
      </c>
      <c r="F45" s="576">
        <v>0</v>
      </c>
      <c r="G45" s="576">
        <v>0</v>
      </c>
      <c r="H45" s="576">
        <v>0</v>
      </c>
      <c r="I45" s="576">
        <v>0</v>
      </c>
      <c r="J45" s="576">
        <v>0</v>
      </c>
      <c r="K45" s="576">
        <v>0</v>
      </c>
      <c r="L45" s="576">
        <v>0</v>
      </c>
      <c r="M45" s="576">
        <v>0</v>
      </c>
      <c r="N45" s="576">
        <v>0</v>
      </c>
      <c r="O45" s="576">
        <v>0</v>
      </c>
      <c r="P45" s="576">
        <v>0</v>
      </c>
      <c r="Q45" s="576">
        <v>0</v>
      </c>
      <c r="R45" s="576">
        <v>0</v>
      </c>
      <c r="S45" s="576"/>
      <c r="T45" s="576">
        <v>0</v>
      </c>
      <c r="U45" s="576">
        <v>28.318697050000001</v>
      </c>
      <c r="V45" s="576">
        <v>0</v>
      </c>
      <c r="W45" s="1017">
        <v>-291.04749099999998</v>
      </c>
      <c r="X45" s="576">
        <v>0</v>
      </c>
      <c r="Y45" s="1503">
        <v>-642.12846572499996</v>
      </c>
      <c r="Z45" s="1502">
        <v>-1.5165071240705329E-2</v>
      </c>
      <c r="AA45" s="576">
        <v>0</v>
      </c>
      <c r="AB45" s="1502">
        <v>-642.12846572499996</v>
      </c>
    </row>
    <row r="46" spans="1:28" s="353" customFormat="1" ht="33" customHeight="1">
      <c r="A46" s="1100" t="s">
        <v>748</v>
      </c>
      <c r="B46" s="886"/>
      <c r="C46" s="576">
        <v>0</v>
      </c>
      <c r="D46" s="579">
        <v>0</v>
      </c>
      <c r="E46" s="576">
        <v>0</v>
      </c>
      <c r="F46" s="576">
        <v>0</v>
      </c>
      <c r="G46" s="576">
        <v>0</v>
      </c>
      <c r="H46" s="576">
        <v>0</v>
      </c>
      <c r="I46" s="576">
        <v>0</v>
      </c>
      <c r="J46" s="576">
        <v>0</v>
      </c>
      <c r="K46" s="576">
        <v>0</v>
      </c>
      <c r="L46" s="576">
        <v>0</v>
      </c>
      <c r="M46" s="576">
        <v>0</v>
      </c>
      <c r="N46" s="576">
        <v>0</v>
      </c>
      <c r="O46" s="576">
        <v>0</v>
      </c>
      <c r="P46" s="576">
        <v>0</v>
      </c>
      <c r="Q46" s="576">
        <v>0</v>
      </c>
      <c r="R46" s="576">
        <v>0</v>
      </c>
      <c r="S46" s="576"/>
      <c r="T46" s="576">
        <v>0</v>
      </c>
      <c r="U46" s="576">
        <v>0</v>
      </c>
      <c r="V46" s="576">
        <v>0</v>
      </c>
      <c r="W46" s="576">
        <v>0</v>
      </c>
      <c r="X46" s="576">
        <v>0</v>
      </c>
      <c r="Y46" s="577">
        <v>0</v>
      </c>
      <c r="Z46" s="578">
        <v>0</v>
      </c>
      <c r="AA46" s="576">
        <v>0</v>
      </c>
      <c r="AB46" s="578">
        <v>0</v>
      </c>
    </row>
    <row r="47" spans="1:28" s="353" customFormat="1" ht="33" customHeight="1">
      <c r="A47" s="1100" t="s">
        <v>749</v>
      </c>
      <c r="B47" s="886"/>
      <c r="C47" s="576">
        <v>0</v>
      </c>
      <c r="D47" s="579">
        <v>1717.4134117999999</v>
      </c>
      <c r="E47" s="576">
        <v>0</v>
      </c>
      <c r="F47" s="576">
        <v>455.40961099999998</v>
      </c>
      <c r="G47" s="576">
        <v>781.49797379891004</v>
      </c>
      <c r="H47" s="576">
        <v>0</v>
      </c>
      <c r="I47" s="576">
        <v>0</v>
      </c>
      <c r="J47" s="576">
        <v>10.7063720717804</v>
      </c>
      <c r="K47" s="576">
        <v>12.186334616438399</v>
      </c>
      <c r="L47" s="576">
        <v>0</v>
      </c>
      <c r="M47" s="576">
        <v>126.99249742000001</v>
      </c>
      <c r="N47" s="576">
        <v>0</v>
      </c>
      <c r="O47" s="576">
        <v>5207.7522673599997</v>
      </c>
      <c r="P47" s="576">
        <v>42.466045680577999</v>
      </c>
      <c r="Q47" s="576">
        <v>20.03894468</v>
      </c>
      <c r="R47" s="576">
        <v>0</v>
      </c>
      <c r="S47" s="576"/>
      <c r="T47" s="576">
        <v>0</v>
      </c>
      <c r="U47" s="576">
        <v>407.47528188000001</v>
      </c>
      <c r="V47" s="576">
        <v>0</v>
      </c>
      <c r="W47" s="576">
        <v>1.4557185800000019</v>
      </c>
      <c r="X47" s="576">
        <v>55.627671113604841</v>
      </c>
      <c r="Y47" s="577">
        <v>8839.0221300013127</v>
      </c>
      <c r="Z47" s="578">
        <v>0.20875012938150478</v>
      </c>
      <c r="AA47" s="576">
        <v>4.1586277600000097</v>
      </c>
      <c r="AB47" s="578">
        <v>8843.1807577613126</v>
      </c>
    </row>
    <row r="48" spans="1:28" s="353" customFormat="1" ht="33" customHeight="1">
      <c r="A48" s="1100" t="s">
        <v>750</v>
      </c>
      <c r="B48" s="886"/>
      <c r="C48" s="576">
        <v>0</v>
      </c>
      <c r="D48" s="579">
        <v>26411.653401629999</v>
      </c>
      <c r="E48" s="576">
        <v>0</v>
      </c>
      <c r="F48" s="576">
        <v>0</v>
      </c>
      <c r="G48" s="576">
        <v>4734.8944921463417</v>
      </c>
      <c r="H48" s="576">
        <v>0</v>
      </c>
      <c r="I48" s="1017">
        <v>-557.41043534999994</v>
      </c>
      <c r="J48" s="576">
        <v>0</v>
      </c>
      <c r="K48" s="576">
        <v>0</v>
      </c>
      <c r="L48" s="576">
        <v>575.86231485000008</v>
      </c>
      <c r="M48" s="576">
        <v>0</v>
      </c>
      <c r="N48" s="576">
        <v>12438.434555489997</v>
      </c>
      <c r="O48" s="576">
        <v>0</v>
      </c>
      <c r="P48" s="576">
        <v>0</v>
      </c>
      <c r="Q48" s="1017">
        <v>-544.72743961000003</v>
      </c>
      <c r="R48" s="576">
        <v>0</v>
      </c>
      <c r="S48" s="576"/>
      <c r="T48" s="1017">
        <v>-83.884055979999999</v>
      </c>
      <c r="U48" s="1017">
        <v>-61.591231999999998</v>
      </c>
      <c r="V48" s="576">
        <v>3158.6176613900002</v>
      </c>
      <c r="W48" s="576">
        <v>88.714017927499995</v>
      </c>
      <c r="X48" s="576">
        <v>0</v>
      </c>
      <c r="Y48" s="577">
        <v>46160.563280493843</v>
      </c>
      <c r="Z48" s="578">
        <v>1.0901685068102434</v>
      </c>
      <c r="AA48" s="576">
        <v>-63.970031116152001</v>
      </c>
      <c r="AB48" s="578">
        <v>46096.593249377693</v>
      </c>
    </row>
    <row r="49" spans="1:28" s="353" customFormat="1" ht="33" customHeight="1">
      <c r="A49" s="1100" t="s">
        <v>751</v>
      </c>
      <c r="B49" s="886"/>
      <c r="C49" s="576">
        <v>0</v>
      </c>
      <c r="D49" s="579">
        <v>0</v>
      </c>
      <c r="E49" s="576">
        <v>0</v>
      </c>
      <c r="F49" s="576">
        <v>0</v>
      </c>
      <c r="G49" s="576">
        <v>0</v>
      </c>
      <c r="H49" s="576">
        <v>0</v>
      </c>
      <c r="I49" s="576">
        <v>0</v>
      </c>
      <c r="J49" s="576">
        <v>0</v>
      </c>
      <c r="K49" s="576">
        <v>0</v>
      </c>
      <c r="L49" s="576">
        <v>0</v>
      </c>
      <c r="M49" s="576">
        <v>0</v>
      </c>
      <c r="N49" s="576">
        <v>0</v>
      </c>
      <c r="O49" s="576">
        <v>0</v>
      </c>
      <c r="P49" s="576">
        <v>0</v>
      </c>
      <c r="Q49" s="576">
        <v>0</v>
      </c>
      <c r="R49" s="576">
        <v>0</v>
      </c>
      <c r="S49" s="576"/>
      <c r="T49" s="576">
        <v>0</v>
      </c>
      <c r="U49" s="576">
        <v>0</v>
      </c>
      <c r="V49" s="576">
        <v>0</v>
      </c>
      <c r="W49" s="576">
        <v>0</v>
      </c>
      <c r="X49" s="576">
        <v>0</v>
      </c>
      <c r="Y49" s="577">
        <v>0</v>
      </c>
      <c r="Z49" s="578">
        <v>0</v>
      </c>
      <c r="AA49" s="576">
        <v>0</v>
      </c>
      <c r="AB49" s="578">
        <v>0</v>
      </c>
    </row>
    <row r="50" spans="1:28" s="353" customFormat="1" ht="33" customHeight="1">
      <c r="A50" s="1100" t="s">
        <v>752</v>
      </c>
      <c r="B50" s="886"/>
      <c r="C50" s="1017">
        <v>-2.4795391699999998</v>
      </c>
      <c r="D50" s="1501">
        <v>-1709.637737</v>
      </c>
      <c r="E50" s="576">
        <v>0</v>
      </c>
      <c r="F50" s="576">
        <v>0</v>
      </c>
      <c r="G50" s="576">
        <v>0</v>
      </c>
      <c r="H50" s="576">
        <v>0</v>
      </c>
      <c r="I50" s="1017">
        <v>-1.1518836300000008</v>
      </c>
      <c r="J50" s="576">
        <v>0</v>
      </c>
      <c r="K50" s="576">
        <v>0</v>
      </c>
      <c r="L50" s="1017">
        <v>-35.123998999999998</v>
      </c>
      <c r="M50" s="576">
        <v>0</v>
      </c>
      <c r="N50" s="576">
        <v>54.909194819999996</v>
      </c>
      <c r="O50" s="576">
        <v>0</v>
      </c>
      <c r="P50" s="576">
        <v>0</v>
      </c>
      <c r="Q50" s="576">
        <v>117.45347637</v>
      </c>
      <c r="R50" s="576">
        <v>0</v>
      </c>
      <c r="S50" s="576"/>
      <c r="T50" s="576">
        <v>3.194197</v>
      </c>
      <c r="U50" s="576">
        <v>0</v>
      </c>
      <c r="V50" s="576">
        <v>0</v>
      </c>
      <c r="W50" s="1017">
        <v>-9.9040422799999988</v>
      </c>
      <c r="X50" s="576">
        <v>11.29722525</v>
      </c>
      <c r="Y50" s="1503">
        <v>-1571.4431076399994</v>
      </c>
      <c r="Z50" s="1502">
        <v>-3.7112584085755088E-2</v>
      </c>
      <c r="AA50" s="576">
        <v>0</v>
      </c>
      <c r="AB50" s="1502">
        <v>-1571.4431076399994</v>
      </c>
    </row>
    <row r="51" spans="1:28" s="353" customFormat="1" ht="33" customHeight="1">
      <c r="A51" s="1100" t="s">
        <v>753</v>
      </c>
      <c r="B51" s="886"/>
      <c r="C51" s="576">
        <v>0</v>
      </c>
      <c r="D51" s="579">
        <v>0</v>
      </c>
      <c r="E51" s="576">
        <v>-6.1584694800000204</v>
      </c>
      <c r="F51" s="576">
        <v>0</v>
      </c>
      <c r="G51" s="576">
        <v>0</v>
      </c>
      <c r="H51" s="576">
        <v>49.986077780000002</v>
      </c>
      <c r="I51" s="576">
        <v>0</v>
      </c>
      <c r="J51" s="576">
        <v>0</v>
      </c>
      <c r="K51" s="576">
        <v>0</v>
      </c>
      <c r="L51" s="576">
        <v>0</v>
      </c>
      <c r="M51" s="576">
        <v>0</v>
      </c>
      <c r="N51" s="576">
        <v>0</v>
      </c>
      <c r="O51" s="576">
        <v>0</v>
      </c>
      <c r="P51" s="576">
        <v>0</v>
      </c>
      <c r="Q51" s="576">
        <v>0</v>
      </c>
      <c r="R51" s="576">
        <v>0</v>
      </c>
      <c r="S51" s="576"/>
      <c r="T51" s="576">
        <v>0</v>
      </c>
      <c r="U51" s="576">
        <v>0</v>
      </c>
      <c r="V51" s="576">
        <v>0</v>
      </c>
      <c r="W51" s="576">
        <v>0</v>
      </c>
      <c r="X51" s="576">
        <v>0</v>
      </c>
      <c r="Y51" s="577">
        <v>43.82760829999998</v>
      </c>
      <c r="Z51" s="578">
        <v>1.0350713878239321E-3</v>
      </c>
      <c r="AA51" s="576">
        <v>0</v>
      </c>
      <c r="AB51" s="578">
        <v>43.82760829999998</v>
      </c>
    </row>
    <row r="52" spans="1:28" s="353" customFormat="1" ht="33" customHeight="1">
      <c r="A52" s="1100" t="s">
        <v>754</v>
      </c>
      <c r="B52" s="886"/>
      <c r="C52" s="576">
        <v>243.85000371000001</v>
      </c>
      <c r="D52" s="579">
        <v>0</v>
      </c>
      <c r="E52" s="576">
        <v>0</v>
      </c>
      <c r="F52" s="576">
        <v>0</v>
      </c>
      <c r="G52" s="576">
        <v>0</v>
      </c>
      <c r="H52" s="576">
        <v>9.3427942500000007</v>
      </c>
      <c r="I52" s="576">
        <v>-290.61230515</v>
      </c>
      <c r="J52" s="576">
        <v>0</v>
      </c>
      <c r="K52" s="576">
        <v>0</v>
      </c>
      <c r="L52" s="576">
        <v>0</v>
      </c>
      <c r="M52" s="576">
        <v>0</v>
      </c>
      <c r="N52" s="576">
        <v>0</v>
      </c>
      <c r="O52" s="576">
        <v>0</v>
      </c>
      <c r="P52" s="576">
        <v>0</v>
      </c>
      <c r="Q52" s="576">
        <v>0</v>
      </c>
      <c r="R52" s="576">
        <v>0</v>
      </c>
      <c r="S52" s="576"/>
      <c r="T52" s="576">
        <v>5.7072930000000167E-2</v>
      </c>
      <c r="U52" s="576">
        <v>0</v>
      </c>
      <c r="V52" s="576">
        <v>2650.9155701299997</v>
      </c>
      <c r="W52" s="576">
        <v>0</v>
      </c>
      <c r="X52" s="576">
        <v>56.677539319999994</v>
      </c>
      <c r="Y52" s="577">
        <v>2670.2306751899996</v>
      </c>
      <c r="Z52" s="578">
        <v>6.306251876351987E-2</v>
      </c>
      <c r="AA52" s="1017">
        <v>-16.030057366152</v>
      </c>
      <c r="AB52" s="578">
        <v>2654.2006178238476</v>
      </c>
    </row>
    <row r="53" spans="1:28" s="353" customFormat="1" ht="33" customHeight="1">
      <c r="A53" s="1100" t="s">
        <v>755</v>
      </c>
      <c r="B53" s="886"/>
      <c r="C53" s="576">
        <v>37.264107526258606</v>
      </c>
      <c r="D53" s="579">
        <v>0</v>
      </c>
      <c r="E53" s="576">
        <v>0</v>
      </c>
      <c r="F53" s="576">
        <v>0</v>
      </c>
      <c r="G53" s="576">
        <v>17782.008748035241</v>
      </c>
      <c r="H53" s="576">
        <v>0</v>
      </c>
      <c r="I53" s="576">
        <v>0</v>
      </c>
      <c r="J53" s="576">
        <v>154.9083171</v>
      </c>
      <c r="K53" s="576">
        <v>59.540225140000004</v>
      </c>
      <c r="L53" s="576">
        <v>0</v>
      </c>
      <c r="M53" s="576">
        <v>0</v>
      </c>
      <c r="N53" s="576">
        <v>0</v>
      </c>
      <c r="O53" s="576">
        <v>0</v>
      </c>
      <c r="P53" s="576">
        <v>0</v>
      </c>
      <c r="Q53" s="576">
        <v>0</v>
      </c>
      <c r="R53" s="576">
        <v>0</v>
      </c>
      <c r="S53" s="576"/>
      <c r="T53" s="576">
        <v>0</v>
      </c>
      <c r="U53" s="576">
        <v>0</v>
      </c>
      <c r="V53" s="576">
        <v>0</v>
      </c>
      <c r="W53" s="576">
        <v>30.931990764995149</v>
      </c>
      <c r="X53" s="576">
        <v>0</v>
      </c>
      <c r="Y53" s="577">
        <v>18064.653388566494</v>
      </c>
      <c r="Z53" s="578">
        <v>0.42663076035252934</v>
      </c>
      <c r="AA53" s="576">
        <v>0</v>
      </c>
      <c r="AB53" s="578">
        <v>18064.653388566494</v>
      </c>
    </row>
    <row r="54" spans="1:28" s="353" customFormat="1" ht="39" customHeight="1">
      <c r="A54" s="1099" t="s">
        <v>54</v>
      </c>
      <c r="B54" s="892"/>
      <c r="C54" s="632">
        <v>1201.2800886477598</v>
      </c>
      <c r="D54" s="632">
        <v>87938.305870378696</v>
      </c>
      <c r="E54" s="1017">
        <v>-1541.6963508587698</v>
      </c>
      <c r="F54" s="632">
        <v>14910.301013155</v>
      </c>
      <c r="G54" s="632">
        <v>14942.914095539189</v>
      </c>
      <c r="H54" s="1017">
        <v>-56.14450652</v>
      </c>
      <c r="I54" s="632">
        <v>665.50873067700013</v>
      </c>
      <c r="J54" s="632">
        <v>11103.1954985927</v>
      </c>
      <c r="K54" s="1017">
        <v>-1152.73766624</v>
      </c>
      <c r="L54" s="632">
        <v>14627.472699919999</v>
      </c>
      <c r="M54" s="1017">
        <v>-3394.57230372</v>
      </c>
      <c r="N54" s="632">
        <v>93314.516581643053</v>
      </c>
      <c r="O54" s="632">
        <v>16103.49867898</v>
      </c>
      <c r="P54" s="1017">
        <v>-3172.4322292332499</v>
      </c>
      <c r="Q54" s="632">
        <v>9136.901936369999</v>
      </c>
      <c r="R54" s="1017">
        <v>-98.005454270000001</v>
      </c>
      <c r="S54" s="1017">
        <v>0</v>
      </c>
      <c r="T54" s="1017">
        <v>-70.556887159999988</v>
      </c>
      <c r="U54" s="632">
        <v>6550.6330042699983</v>
      </c>
      <c r="V54" s="632">
        <v>75702.449257862085</v>
      </c>
      <c r="W54" s="1017">
        <v>-905.07491015921619</v>
      </c>
      <c r="X54" s="1017">
        <v>-122.28260940999999</v>
      </c>
      <c r="Y54" s="577">
        <v>335683.47453846427</v>
      </c>
      <c r="Z54" s="578">
        <v>7.9277965040152099</v>
      </c>
      <c r="AA54" s="576">
        <v>646.11060375770296</v>
      </c>
      <c r="AB54" s="578">
        <v>336329.585142222</v>
      </c>
    </row>
    <row r="55" spans="1:28" s="353" customFormat="1" ht="33" customHeight="1">
      <c r="A55" s="1100" t="s">
        <v>55</v>
      </c>
      <c r="B55" s="886" t="s">
        <v>39</v>
      </c>
      <c r="C55" s="1089">
        <v>0</v>
      </c>
      <c r="D55" s="1091">
        <v>0</v>
      </c>
      <c r="E55" s="1091">
        <v>0</v>
      </c>
      <c r="F55" s="1091">
        <v>400</v>
      </c>
      <c r="G55" s="1091">
        <v>570.79999999999995</v>
      </c>
      <c r="H55" s="1091">
        <v>2.1983697700000002</v>
      </c>
      <c r="I55" s="1091">
        <v>242.07062873000001</v>
      </c>
      <c r="J55" s="1091">
        <v>400.95693285000004</v>
      </c>
      <c r="K55" s="1091">
        <v>0</v>
      </c>
      <c r="L55" s="1091">
        <v>135.5</v>
      </c>
      <c r="M55" s="1089">
        <v>1.52630449</v>
      </c>
      <c r="N55" s="1089">
        <v>384.50403148999999</v>
      </c>
      <c r="O55" s="1089">
        <v>237.74266234000001</v>
      </c>
      <c r="P55" s="1089">
        <v>0</v>
      </c>
      <c r="Q55" s="1089">
        <v>466.93872656999997</v>
      </c>
      <c r="R55" s="1089">
        <v>12.93033147</v>
      </c>
      <c r="S55" s="1089"/>
      <c r="T55" s="1089">
        <v>19.563252090000002</v>
      </c>
      <c r="U55" s="1089">
        <v>227.71496200000001</v>
      </c>
      <c r="V55" s="1089">
        <v>1160</v>
      </c>
      <c r="W55" s="1089">
        <v>177.22</v>
      </c>
      <c r="X55" s="1089">
        <v>2.68</v>
      </c>
      <c r="Y55" s="577">
        <v>4442.3462018000009</v>
      </c>
      <c r="Z55" s="578">
        <v>0.1049143593877447</v>
      </c>
      <c r="AA55" s="579">
        <v>60</v>
      </c>
      <c r="AB55" s="578">
        <v>4502.3462018000009</v>
      </c>
    </row>
    <row r="56" spans="1:28" s="353" customFormat="1" ht="33" customHeight="1">
      <c r="A56" s="1100" t="s">
        <v>56</v>
      </c>
      <c r="B56" s="886" t="s">
        <v>39</v>
      </c>
      <c r="C56" s="1091">
        <v>1201.2800886477598</v>
      </c>
      <c r="D56" s="1091">
        <v>87938.305870378696</v>
      </c>
      <c r="E56" s="1092">
        <v>-1541.6963508587698</v>
      </c>
      <c r="F56" s="1091">
        <v>14510.301013155</v>
      </c>
      <c r="G56" s="1091">
        <v>14372.114095539189</v>
      </c>
      <c r="H56" s="1092">
        <v>-58.34287629</v>
      </c>
      <c r="I56" s="1091">
        <v>423.43810194700012</v>
      </c>
      <c r="J56" s="1091">
        <v>10702.2385657427</v>
      </c>
      <c r="K56" s="1093">
        <v>-1152.73766624</v>
      </c>
      <c r="L56" s="1091">
        <v>14491.972699919999</v>
      </c>
      <c r="M56" s="1092">
        <v>-3396.0986082099998</v>
      </c>
      <c r="N56" s="1089">
        <v>92930.012550153057</v>
      </c>
      <c r="O56" s="1089">
        <v>15865.75601664</v>
      </c>
      <c r="P56" s="1092">
        <v>-3172.4322292332499</v>
      </c>
      <c r="Q56" s="1089">
        <v>8669.9632097999984</v>
      </c>
      <c r="R56" s="1092">
        <v>-110.93578574</v>
      </c>
      <c r="S56" s="1089"/>
      <c r="T56" s="1092">
        <v>-90.120139249999994</v>
      </c>
      <c r="U56" s="1089">
        <v>6322.9180422699983</v>
      </c>
      <c r="V56" s="1089">
        <v>74542.449257862085</v>
      </c>
      <c r="W56" s="1092">
        <v>-1082.2949101592162</v>
      </c>
      <c r="X56" s="1092">
        <v>-124.96260941</v>
      </c>
      <c r="Y56" s="577">
        <v>331241.12833666423</v>
      </c>
      <c r="Z56" s="578">
        <v>7.8228821446274637</v>
      </c>
      <c r="AA56" s="579">
        <v>586.11060375770296</v>
      </c>
      <c r="AB56" s="578">
        <v>331827.23894042196</v>
      </c>
    </row>
    <row r="57" spans="1:28" s="353" customFormat="1" ht="39" customHeight="1">
      <c r="A57" s="1099" t="s">
        <v>57</v>
      </c>
      <c r="B57" s="886" t="s">
        <v>39</v>
      </c>
      <c r="C57" s="1089">
        <v>0</v>
      </c>
      <c r="D57" s="1089">
        <v>0</v>
      </c>
      <c r="E57" s="1089">
        <v>0</v>
      </c>
      <c r="F57" s="1089">
        <v>0</v>
      </c>
      <c r="G57" s="1089">
        <v>0</v>
      </c>
      <c r="H57" s="1089">
        <v>0</v>
      </c>
      <c r="I57" s="1089">
        <v>0</v>
      </c>
      <c r="J57" s="1089">
        <v>0</v>
      </c>
      <c r="K57" s="1089">
        <v>0</v>
      </c>
      <c r="L57" s="1089">
        <v>0</v>
      </c>
      <c r="M57" s="1089">
        <v>0</v>
      </c>
      <c r="N57" s="1089">
        <v>0</v>
      </c>
      <c r="O57" s="1089">
        <v>0</v>
      </c>
      <c r="P57" s="1089">
        <v>0</v>
      </c>
      <c r="Q57" s="1089">
        <v>0</v>
      </c>
      <c r="R57" s="1089">
        <v>0</v>
      </c>
      <c r="S57" s="1089">
        <v>0</v>
      </c>
      <c r="T57" s="1089">
        <v>0</v>
      </c>
      <c r="U57" s="1089">
        <v>0</v>
      </c>
      <c r="V57" s="1089">
        <v>0</v>
      </c>
      <c r="W57" s="1089">
        <v>0</v>
      </c>
      <c r="X57" s="1089">
        <v>0</v>
      </c>
      <c r="Y57" s="577">
        <v>0</v>
      </c>
      <c r="Z57" s="578">
        <v>0</v>
      </c>
      <c r="AA57" s="587">
        <v>0</v>
      </c>
      <c r="AB57" s="578">
        <v>0</v>
      </c>
    </row>
    <row r="58" spans="1:28" s="1018" customFormat="1" ht="39" customHeight="1">
      <c r="A58" s="1102" t="s">
        <v>58</v>
      </c>
      <c r="B58" s="1109"/>
      <c r="C58" s="1110">
        <v>4088.2960646340184</v>
      </c>
      <c r="D58" s="1110">
        <v>161907.60966834909</v>
      </c>
      <c r="E58" s="1110">
        <v>1252.1451796612303</v>
      </c>
      <c r="F58" s="1110">
        <v>31022.456316456497</v>
      </c>
      <c r="G58" s="1110">
        <v>49036.177824267812</v>
      </c>
      <c r="H58" s="1110">
        <v>484.49877700999997</v>
      </c>
      <c r="I58" s="1110">
        <v>2453.6829200970005</v>
      </c>
      <c r="J58" s="1110">
        <v>65862.409188864505</v>
      </c>
      <c r="K58" s="1110">
        <v>2696.5843905264383</v>
      </c>
      <c r="L58" s="1110">
        <v>27630.58613362</v>
      </c>
      <c r="M58" s="1110">
        <v>669.05543252000007</v>
      </c>
      <c r="N58" s="1110">
        <v>110592.16402789304</v>
      </c>
      <c r="O58" s="1110">
        <v>27444.958477489978</v>
      </c>
      <c r="P58" s="1110">
        <v>3957.0988455062079</v>
      </c>
      <c r="Q58" s="1110">
        <v>29823.31103044</v>
      </c>
      <c r="R58" s="1110">
        <v>975.05724572999998</v>
      </c>
      <c r="S58" s="1110">
        <v>0</v>
      </c>
      <c r="T58" s="1110">
        <v>937.03452636000009</v>
      </c>
      <c r="U58" s="1110">
        <v>10266.158063139999</v>
      </c>
      <c r="V58" s="1110">
        <v>104199.15182333208</v>
      </c>
      <c r="W58" s="1110">
        <v>2955.3835994957781</v>
      </c>
      <c r="X58" s="1110">
        <v>3260.5587682236046</v>
      </c>
      <c r="Y58" s="1110">
        <v>641514.37830361724</v>
      </c>
      <c r="Z58" s="1111">
        <v>15.150568411457954</v>
      </c>
      <c r="AA58" s="1110">
        <v>1281.4920827677029</v>
      </c>
      <c r="AB58" s="1110">
        <v>642795.87038638489</v>
      </c>
    </row>
    <row r="59" spans="1:28" s="1018" customFormat="1" ht="39" customHeight="1">
      <c r="A59" s="1102" t="s">
        <v>59</v>
      </c>
      <c r="B59" s="1109"/>
      <c r="C59" s="1110">
        <v>18613.782930004018</v>
      </c>
      <c r="D59" s="1110">
        <v>988394.80772526632</v>
      </c>
      <c r="E59" s="1110">
        <v>7223.6342821491262</v>
      </c>
      <c r="F59" s="1110">
        <v>223933.08328910664</v>
      </c>
      <c r="G59" s="1110">
        <v>365228.35654270201</v>
      </c>
      <c r="H59" s="1110">
        <v>642.31557743999997</v>
      </c>
      <c r="I59" s="1110">
        <v>29915.591633067008</v>
      </c>
      <c r="J59" s="1110">
        <v>610613.77101180144</v>
      </c>
      <c r="K59" s="1110">
        <v>23392.996225148279</v>
      </c>
      <c r="L59" s="1110">
        <v>331345.83533776994</v>
      </c>
      <c r="M59" s="1110">
        <v>4330.1196295475056</v>
      </c>
      <c r="N59" s="1110">
        <v>663655.04827512335</v>
      </c>
      <c r="O59" s="1110">
        <v>103353.77445311996</v>
      </c>
      <c r="P59" s="1110">
        <v>14928.619343053761</v>
      </c>
      <c r="Q59" s="1110">
        <v>156142.07181958403</v>
      </c>
      <c r="R59" s="1110">
        <v>2661.9183817799999</v>
      </c>
      <c r="S59" s="1110">
        <v>0</v>
      </c>
      <c r="T59" s="1110">
        <v>6364.1642534700004</v>
      </c>
      <c r="U59" s="1110">
        <v>55228.839129669999</v>
      </c>
      <c r="V59" s="1110">
        <v>572675.26714955922</v>
      </c>
      <c r="W59" s="1110">
        <v>37575.91920880293</v>
      </c>
      <c r="X59" s="1110">
        <v>18039.55764743478</v>
      </c>
      <c r="Y59" s="1110">
        <v>4234259.4738456002</v>
      </c>
      <c r="Z59" s="1110">
        <v>100</v>
      </c>
      <c r="AA59" s="1112">
        <v>2660.7870149774008</v>
      </c>
      <c r="AB59" s="1110">
        <v>4236920.2608605772</v>
      </c>
    </row>
    <row r="60" spans="1:28" s="894" customFormat="1" ht="39" customHeight="1">
      <c r="A60" s="1101" t="s">
        <v>60</v>
      </c>
      <c r="B60" s="893"/>
      <c r="C60" s="1089"/>
      <c r="D60" s="1089"/>
      <c r="E60" s="1089"/>
      <c r="F60" s="1089"/>
      <c r="G60" s="1089"/>
      <c r="H60" s="1089"/>
      <c r="I60" s="1089"/>
      <c r="J60" s="1089"/>
      <c r="K60" s="1090"/>
      <c r="L60" s="1089"/>
      <c r="M60" s="1089"/>
      <c r="N60" s="1089"/>
      <c r="O60" s="1089"/>
      <c r="P60" s="1089"/>
      <c r="Q60" s="1089"/>
      <c r="R60" s="1089"/>
      <c r="S60" s="1089"/>
      <c r="T60" s="1089"/>
      <c r="U60" s="1089"/>
      <c r="V60" s="1089"/>
      <c r="W60" s="1089"/>
      <c r="X60" s="1089"/>
      <c r="Y60" s="577"/>
      <c r="Z60" s="1110"/>
      <c r="AA60" s="579"/>
      <c r="AB60" s="586"/>
    </row>
    <row r="61" spans="1:28" s="353" customFormat="1" ht="39" customHeight="1">
      <c r="A61" s="1097" t="s">
        <v>61</v>
      </c>
      <c r="B61" s="886" t="s">
        <v>62</v>
      </c>
      <c r="C61" s="1089">
        <v>0</v>
      </c>
      <c r="D61" s="1089">
        <v>0</v>
      </c>
      <c r="E61" s="1089">
        <v>0</v>
      </c>
      <c r="F61" s="1089">
        <v>0</v>
      </c>
      <c r="G61" s="1089">
        <v>0</v>
      </c>
      <c r="H61" s="1089">
        <v>0</v>
      </c>
      <c r="I61" s="1089">
        <v>0</v>
      </c>
      <c r="J61" s="1089">
        <v>0</v>
      </c>
      <c r="K61" s="1089">
        <v>0</v>
      </c>
      <c r="L61" s="1089">
        <v>0</v>
      </c>
      <c r="M61" s="1089">
        <v>0</v>
      </c>
      <c r="N61" s="1089">
        <v>0</v>
      </c>
      <c r="O61" s="1089">
        <v>65.688699999999997</v>
      </c>
      <c r="P61" s="1089">
        <v>0</v>
      </c>
      <c r="Q61" s="1089">
        <v>0</v>
      </c>
      <c r="R61" s="1089">
        <v>0</v>
      </c>
      <c r="S61" s="1089"/>
      <c r="T61" s="1089">
        <v>0</v>
      </c>
      <c r="U61" s="1089">
        <v>0</v>
      </c>
      <c r="V61" s="1089">
        <v>0</v>
      </c>
      <c r="W61" s="1089">
        <v>0</v>
      </c>
      <c r="X61" s="1089">
        <v>0</v>
      </c>
      <c r="Y61" s="577">
        <v>65.688699999999997</v>
      </c>
      <c r="Z61" s="1110">
        <v>1.5513621781033842E-3</v>
      </c>
      <c r="AA61" s="1089">
        <v>0</v>
      </c>
      <c r="AB61" s="578">
        <v>65.688699999999997</v>
      </c>
    </row>
    <row r="62" spans="1:28" s="353" customFormat="1" ht="39" customHeight="1">
      <c r="A62" s="1097" t="s">
        <v>63</v>
      </c>
      <c r="B62" s="886" t="s">
        <v>64</v>
      </c>
      <c r="C62" s="1089">
        <v>0</v>
      </c>
      <c r="D62" s="1089">
        <v>0</v>
      </c>
      <c r="E62" s="1089">
        <v>0</v>
      </c>
      <c r="F62" s="1089">
        <v>0</v>
      </c>
      <c r="G62" s="1089">
        <v>0</v>
      </c>
      <c r="H62" s="1089">
        <v>0</v>
      </c>
      <c r="I62" s="1089">
        <v>0</v>
      </c>
      <c r="J62" s="1089">
        <v>0</v>
      </c>
      <c r="K62" s="1089">
        <v>0</v>
      </c>
      <c r="L62" s="1089">
        <v>0</v>
      </c>
      <c r="M62" s="1089">
        <v>0</v>
      </c>
      <c r="N62" s="1089">
        <v>85.277744320000011</v>
      </c>
      <c r="O62" s="1089">
        <v>500.93475257</v>
      </c>
      <c r="P62" s="1089">
        <v>0</v>
      </c>
      <c r="Q62" s="1089">
        <v>0</v>
      </c>
      <c r="R62" s="1089">
        <v>0</v>
      </c>
      <c r="S62" s="1089"/>
      <c r="T62" s="1089">
        <v>0</v>
      </c>
      <c r="U62" s="1089">
        <v>0</v>
      </c>
      <c r="V62" s="1089">
        <v>0</v>
      </c>
      <c r="W62" s="1089">
        <v>0</v>
      </c>
      <c r="X62" s="1089">
        <v>0</v>
      </c>
      <c r="Y62" s="577">
        <v>586.21249689000001</v>
      </c>
      <c r="Z62" s="1110">
        <v>1.3844510486684829E-2</v>
      </c>
      <c r="AA62" s="1089">
        <v>0</v>
      </c>
      <c r="AB62" s="578">
        <v>586.21249689000001</v>
      </c>
    </row>
    <row r="63" spans="1:28" s="353" customFormat="1" ht="39" customHeight="1">
      <c r="A63" s="1098" t="s">
        <v>65</v>
      </c>
      <c r="B63" s="895"/>
      <c r="C63" s="1089">
        <v>0</v>
      </c>
      <c r="D63" s="1089">
        <v>2406.5131962610003</v>
      </c>
      <c r="E63" s="1089">
        <v>0</v>
      </c>
      <c r="F63" s="1089">
        <v>0</v>
      </c>
      <c r="G63" s="1089">
        <v>0</v>
      </c>
      <c r="H63" s="1089">
        <v>0</v>
      </c>
      <c r="I63" s="1089">
        <v>0</v>
      </c>
      <c r="J63" s="1089">
        <v>0</v>
      </c>
      <c r="K63" s="1089">
        <v>0</v>
      </c>
      <c r="L63" s="1089">
        <v>0</v>
      </c>
      <c r="M63" s="1089">
        <v>60.722177259999995</v>
      </c>
      <c r="N63" s="1089">
        <v>0</v>
      </c>
      <c r="O63" s="1089">
        <v>375.71740547600001</v>
      </c>
      <c r="P63" s="1089">
        <v>0</v>
      </c>
      <c r="Q63" s="1089">
        <v>0</v>
      </c>
      <c r="R63" s="1089">
        <v>0</v>
      </c>
      <c r="S63" s="1089"/>
      <c r="T63" s="1089">
        <v>0</v>
      </c>
      <c r="U63" s="1089">
        <v>0</v>
      </c>
      <c r="V63" s="1089">
        <v>0</v>
      </c>
      <c r="W63" s="1089">
        <v>8.3215889999999995</v>
      </c>
      <c r="X63" s="1089">
        <v>0</v>
      </c>
      <c r="Y63" s="577">
        <v>2851.2743679970004</v>
      </c>
      <c r="Z63" s="1110">
        <v>6.7338206021829883E-2</v>
      </c>
      <c r="AA63" s="1089">
        <v>0</v>
      </c>
      <c r="AB63" s="586">
        <v>2851.2743679970004</v>
      </c>
    </row>
    <row r="64" spans="1:28" s="897" customFormat="1" ht="24" customHeight="1">
      <c r="A64" s="1108" t="s">
        <v>66</v>
      </c>
      <c r="B64" s="896"/>
      <c r="C64" s="352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352"/>
      <c r="AA64" s="352"/>
      <c r="AB64" s="352"/>
    </row>
    <row r="65" spans="1:25" ht="30" customHeight="1">
      <c r="A65" s="881"/>
    </row>
    <row r="67" spans="1:25" ht="30" customHeight="1">
      <c r="Y67" s="428"/>
    </row>
    <row r="68" spans="1:25" ht="30" customHeight="1">
      <c r="Y68" s="428"/>
    </row>
    <row r="69" spans="1:25" ht="30" customHeight="1">
      <c r="Y69" s="428"/>
    </row>
    <row r="70" spans="1:25" ht="30" customHeight="1">
      <c r="Y70" s="428"/>
    </row>
    <row r="71" spans="1:25" ht="30" customHeight="1">
      <c r="Y71" s="428"/>
    </row>
    <row r="73" spans="1:25" ht="30" customHeight="1">
      <c r="F73" s="428"/>
      <c r="L73" s="428"/>
      <c r="V73" s="428"/>
    </row>
  </sheetData>
  <sheetProtection formatColumns="0" formatRows="0" sort="0" autoFilter="0"/>
  <autoFilter ref="A5:AC64" xr:uid="{DAC8907D-9217-457C-A58A-23E1A28ECE6B}">
    <filterColumn colId="0" showButton="0"/>
  </autoFilter>
  <mergeCells count="4">
    <mergeCell ref="A5:B5"/>
    <mergeCell ref="A1:F1"/>
    <mergeCell ref="A2:F2"/>
    <mergeCell ref="Y4:AB4"/>
  </mergeCells>
  <pageMargins left="0.21" right="0.16" top="0.74803149606299202" bottom="0.74803149606299202" header="0.31496062992126" footer="0.31496062992126"/>
  <pageSetup paperSize="9" scale="30" fitToWidth="0" fitToHeight="0" orientation="landscape" cellComments="asDisplayed" r:id="rId1"/>
  <headerFooter alignWithMargins="0">
    <oddHeader>&amp;R&amp;A</oddHeader>
    <oddFooter>&amp;C&amp;16 51</oddFooter>
  </headerFooter>
  <rowBreaks count="1" manualBreakCount="1">
    <brk id="31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6"/>
  <sheetViews>
    <sheetView view="pageBreakPreview" zoomScale="55" zoomScaleNormal="40" zoomScaleSheetLayoutView="55" workbookViewId="0">
      <pane ySplit="4" topLeftCell="A95" activePane="bottomLeft" state="frozen"/>
      <selection activeCell="O18" sqref="O18"/>
      <selection pane="bottomLeft" activeCell="D106" sqref="D106"/>
    </sheetView>
  </sheetViews>
  <sheetFormatPr defaultRowHeight="36"/>
  <cols>
    <col min="1" max="1" width="18.42578125" style="1362" customWidth="1"/>
    <col min="2" max="2" width="9.140625" style="1280" customWidth="1"/>
    <col min="3" max="3" width="3.28515625" style="1280" customWidth="1"/>
    <col min="4" max="4" width="106.42578125" style="1280" customWidth="1"/>
    <col min="5" max="5" width="28" style="1280" bestFit="1" customWidth="1"/>
    <col min="6" max="6" width="28" style="1363" bestFit="1" customWidth="1"/>
    <col min="7" max="7" width="27" style="1280" customWidth="1"/>
    <col min="8" max="8" width="28" style="1280" bestFit="1" customWidth="1"/>
    <col min="9" max="9" width="28" style="1363" bestFit="1" customWidth="1"/>
    <col min="10" max="10" width="29.42578125" style="1280" bestFit="1" customWidth="1"/>
    <col min="11" max="256" width="9" style="1280"/>
    <col min="257" max="257" width="5.7109375" style="1280" customWidth="1"/>
    <col min="258" max="258" width="3.7109375" style="1280" customWidth="1"/>
    <col min="259" max="259" width="3.28515625" style="1280" customWidth="1"/>
    <col min="260" max="260" width="68.42578125" style="1280" customWidth="1"/>
    <col min="261" max="261" width="13.85546875" style="1280" customWidth="1"/>
    <col min="262" max="262" width="13.7109375" style="1280" customWidth="1"/>
    <col min="263" max="263" width="11.140625" style="1280" bestFit="1" customWidth="1"/>
    <col min="264" max="265" width="13.7109375" style="1280" customWidth="1"/>
    <col min="266" max="266" width="11.140625" style="1280" bestFit="1" customWidth="1"/>
    <col min="267" max="512" width="9" style="1280"/>
    <col min="513" max="513" width="5.7109375" style="1280" customWidth="1"/>
    <col min="514" max="514" width="3.7109375" style="1280" customWidth="1"/>
    <col min="515" max="515" width="3.28515625" style="1280" customWidth="1"/>
    <col min="516" max="516" width="68.42578125" style="1280" customWidth="1"/>
    <col min="517" max="517" width="13.85546875" style="1280" customWidth="1"/>
    <col min="518" max="518" width="13.7109375" style="1280" customWidth="1"/>
    <col min="519" max="519" width="11.140625" style="1280" bestFit="1" customWidth="1"/>
    <col min="520" max="521" width="13.7109375" style="1280" customWidth="1"/>
    <col min="522" max="522" width="11.140625" style="1280" bestFit="1" customWidth="1"/>
    <col min="523" max="768" width="9" style="1280"/>
    <col min="769" max="769" width="5.7109375" style="1280" customWidth="1"/>
    <col min="770" max="770" width="3.7109375" style="1280" customWidth="1"/>
    <col min="771" max="771" width="3.28515625" style="1280" customWidth="1"/>
    <col min="772" max="772" width="68.42578125" style="1280" customWidth="1"/>
    <col min="773" max="773" width="13.85546875" style="1280" customWidth="1"/>
    <col min="774" max="774" width="13.7109375" style="1280" customWidth="1"/>
    <col min="775" max="775" width="11.140625" style="1280" bestFit="1" customWidth="1"/>
    <col min="776" max="777" width="13.7109375" style="1280" customWidth="1"/>
    <col min="778" max="778" width="11.140625" style="1280" bestFit="1" customWidth="1"/>
    <col min="779" max="1024" width="9" style="1280"/>
    <col min="1025" max="1025" width="5.7109375" style="1280" customWidth="1"/>
    <col min="1026" max="1026" width="3.7109375" style="1280" customWidth="1"/>
    <col min="1027" max="1027" width="3.28515625" style="1280" customWidth="1"/>
    <col min="1028" max="1028" width="68.42578125" style="1280" customWidth="1"/>
    <col min="1029" max="1029" width="13.85546875" style="1280" customWidth="1"/>
    <col min="1030" max="1030" width="13.7109375" style="1280" customWidth="1"/>
    <col min="1031" max="1031" width="11.140625" style="1280" bestFit="1" customWidth="1"/>
    <col min="1032" max="1033" width="13.7109375" style="1280" customWidth="1"/>
    <col min="1034" max="1034" width="11.140625" style="1280" bestFit="1" customWidth="1"/>
    <col min="1035" max="1280" width="9" style="1280"/>
    <col min="1281" max="1281" width="5.7109375" style="1280" customWidth="1"/>
    <col min="1282" max="1282" width="3.7109375" style="1280" customWidth="1"/>
    <col min="1283" max="1283" width="3.28515625" style="1280" customWidth="1"/>
    <col min="1284" max="1284" width="68.42578125" style="1280" customWidth="1"/>
    <col min="1285" max="1285" width="13.85546875" style="1280" customWidth="1"/>
    <col min="1286" max="1286" width="13.7109375" style="1280" customWidth="1"/>
    <col min="1287" max="1287" width="11.140625" style="1280" bestFit="1" customWidth="1"/>
    <col min="1288" max="1289" width="13.7109375" style="1280" customWidth="1"/>
    <col min="1290" max="1290" width="11.140625" style="1280" bestFit="1" customWidth="1"/>
    <col min="1291" max="1536" width="9" style="1280"/>
    <col min="1537" max="1537" width="5.7109375" style="1280" customWidth="1"/>
    <col min="1538" max="1538" width="3.7109375" style="1280" customWidth="1"/>
    <col min="1539" max="1539" width="3.28515625" style="1280" customWidth="1"/>
    <col min="1540" max="1540" width="68.42578125" style="1280" customWidth="1"/>
    <col min="1541" max="1541" width="13.85546875" style="1280" customWidth="1"/>
    <col min="1542" max="1542" width="13.7109375" style="1280" customWidth="1"/>
    <col min="1543" max="1543" width="11.140625" style="1280" bestFit="1" customWidth="1"/>
    <col min="1544" max="1545" width="13.7109375" style="1280" customWidth="1"/>
    <col min="1546" max="1546" width="11.140625" style="1280" bestFit="1" customWidth="1"/>
    <col min="1547" max="1792" width="9" style="1280"/>
    <col min="1793" max="1793" width="5.7109375" style="1280" customWidth="1"/>
    <col min="1794" max="1794" width="3.7109375" style="1280" customWidth="1"/>
    <col min="1795" max="1795" width="3.28515625" style="1280" customWidth="1"/>
    <col min="1796" max="1796" width="68.42578125" style="1280" customWidth="1"/>
    <col min="1797" max="1797" width="13.85546875" style="1280" customWidth="1"/>
    <col min="1798" max="1798" width="13.7109375" style="1280" customWidth="1"/>
    <col min="1799" max="1799" width="11.140625" style="1280" bestFit="1" customWidth="1"/>
    <col min="1800" max="1801" width="13.7109375" style="1280" customWidth="1"/>
    <col min="1802" max="1802" width="11.140625" style="1280" bestFit="1" customWidth="1"/>
    <col min="1803" max="2048" width="9" style="1280"/>
    <col min="2049" max="2049" width="5.7109375" style="1280" customWidth="1"/>
    <col min="2050" max="2050" width="3.7109375" style="1280" customWidth="1"/>
    <col min="2051" max="2051" width="3.28515625" style="1280" customWidth="1"/>
    <col min="2052" max="2052" width="68.42578125" style="1280" customWidth="1"/>
    <col min="2053" max="2053" width="13.85546875" style="1280" customWidth="1"/>
    <col min="2054" max="2054" width="13.7109375" style="1280" customWidth="1"/>
    <col min="2055" max="2055" width="11.140625" style="1280" bestFit="1" customWidth="1"/>
    <col min="2056" max="2057" width="13.7109375" style="1280" customWidth="1"/>
    <col min="2058" max="2058" width="11.140625" style="1280" bestFit="1" customWidth="1"/>
    <col min="2059" max="2304" width="9" style="1280"/>
    <col min="2305" max="2305" width="5.7109375" style="1280" customWidth="1"/>
    <col min="2306" max="2306" width="3.7109375" style="1280" customWidth="1"/>
    <col min="2307" max="2307" width="3.28515625" style="1280" customWidth="1"/>
    <col min="2308" max="2308" width="68.42578125" style="1280" customWidth="1"/>
    <col min="2309" max="2309" width="13.85546875" style="1280" customWidth="1"/>
    <col min="2310" max="2310" width="13.7109375" style="1280" customWidth="1"/>
    <col min="2311" max="2311" width="11.140625" style="1280" bestFit="1" customWidth="1"/>
    <col min="2312" max="2313" width="13.7109375" style="1280" customWidth="1"/>
    <col min="2314" max="2314" width="11.140625" style="1280" bestFit="1" customWidth="1"/>
    <col min="2315" max="2560" width="9" style="1280"/>
    <col min="2561" max="2561" width="5.7109375" style="1280" customWidth="1"/>
    <col min="2562" max="2562" width="3.7109375" style="1280" customWidth="1"/>
    <col min="2563" max="2563" width="3.28515625" style="1280" customWidth="1"/>
    <col min="2564" max="2564" width="68.42578125" style="1280" customWidth="1"/>
    <col min="2565" max="2565" width="13.85546875" style="1280" customWidth="1"/>
    <col min="2566" max="2566" width="13.7109375" style="1280" customWidth="1"/>
    <col min="2567" max="2567" width="11.140625" style="1280" bestFit="1" customWidth="1"/>
    <col min="2568" max="2569" width="13.7109375" style="1280" customWidth="1"/>
    <col min="2570" max="2570" width="11.140625" style="1280" bestFit="1" customWidth="1"/>
    <col min="2571" max="2816" width="9" style="1280"/>
    <col min="2817" max="2817" width="5.7109375" style="1280" customWidth="1"/>
    <col min="2818" max="2818" width="3.7109375" style="1280" customWidth="1"/>
    <col min="2819" max="2819" width="3.28515625" style="1280" customWidth="1"/>
    <col min="2820" max="2820" width="68.42578125" style="1280" customWidth="1"/>
    <col min="2821" max="2821" width="13.85546875" style="1280" customWidth="1"/>
    <col min="2822" max="2822" width="13.7109375" style="1280" customWidth="1"/>
    <col min="2823" max="2823" width="11.140625" style="1280" bestFit="1" customWidth="1"/>
    <col min="2824" max="2825" width="13.7109375" style="1280" customWidth="1"/>
    <col min="2826" max="2826" width="11.140625" style="1280" bestFit="1" customWidth="1"/>
    <col min="2827" max="3072" width="9" style="1280"/>
    <col min="3073" max="3073" width="5.7109375" style="1280" customWidth="1"/>
    <col min="3074" max="3074" width="3.7109375" style="1280" customWidth="1"/>
    <col min="3075" max="3075" width="3.28515625" style="1280" customWidth="1"/>
    <col min="3076" max="3076" width="68.42578125" style="1280" customWidth="1"/>
    <col min="3077" max="3077" width="13.85546875" style="1280" customWidth="1"/>
    <col min="3078" max="3078" width="13.7109375" style="1280" customWidth="1"/>
    <col min="3079" max="3079" width="11.140625" style="1280" bestFit="1" customWidth="1"/>
    <col min="3080" max="3081" width="13.7109375" style="1280" customWidth="1"/>
    <col min="3082" max="3082" width="11.140625" style="1280" bestFit="1" customWidth="1"/>
    <col min="3083" max="3328" width="9" style="1280"/>
    <col min="3329" max="3329" width="5.7109375" style="1280" customWidth="1"/>
    <col min="3330" max="3330" width="3.7109375" style="1280" customWidth="1"/>
    <col min="3331" max="3331" width="3.28515625" style="1280" customWidth="1"/>
    <col min="3332" max="3332" width="68.42578125" style="1280" customWidth="1"/>
    <col min="3333" max="3333" width="13.85546875" style="1280" customWidth="1"/>
    <col min="3334" max="3334" width="13.7109375" style="1280" customWidth="1"/>
    <col min="3335" max="3335" width="11.140625" style="1280" bestFit="1" customWidth="1"/>
    <col min="3336" max="3337" width="13.7109375" style="1280" customWidth="1"/>
    <col min="3338" max="3338" width="11.140625" style="1280" bestFit="1" customWidth="1"/>
    <col min="3339" max="3584" width="9" style="1280"/>
    <col min="3585" max="3585" width="5.7109375" style="1280" customWidth="1"/>
    <col min="3586" max="3586" width="3.7109375" style="1280" customWidth="1"/>
    <col min="3587" max="3587" width="3.28515625" style="1280" customWidth="1"/>
    <col min="3588" max="3588" width="68.42578125" style="1280" customWidth="1"/>
    <col min="3589" max="3589" width="13.85546875" style="1280" customWidth="1"/>
    <col min="3590" max="3590" width="13.7109375" style="1280" customWidth="1"/>
    <col min="3591" max="3591" width="11.140625" style="1280" bestFit="1" customWidth="1"/>
    <col min="3592" max="3593" width="13.7109375" style="1280" customWidth="1"/>
    <col min="3594" max="3594" width="11.140625" style="1280" bestFit="1" customWidth="1"/>
    <col min="3595" max="3840" width="9" style="1280"/>
    <col min="3841" max="3841" width="5.7109375" style="1280" customWidth="1"/>
    <col min="3842" max="3842" width="3.7109375" style="1280" customWidth="1"/>
    <col min="3843" max="3843" width="3.28515625" style="1280" customWidth="1"/>
    <col min="3844" max="3844" width="68.42578125" style="1280" customWidth="1"/>
    <col min="3845" max="3845" width="13.85546875" style="1280" customWidth="1"/>
    <col min="3846" max="3846" width="13.7109375" style="1280" customWidth="1"/>
    <col min="3847" max="3847" width="11.140625" style="1280" bestFit="1" customWidth="1"/>
    <col min="3848" max="3849" width="13.7109375" style="1280" customWidth="1"/>
    <col min="3850" max="3850" width="11.140625" style="1280" bestFit="1" customWidth="1"/>
    <col min="3851" max="4096" width="9" style="1280"/>
    <col min="4097" max="4097" width="5.7109375" style="1280" customWidth="1"/>
    <col min="4098" max="4098" width="3.7109375" style="1280" customWidth="1"/>
    <col min="4099" max="4099" width="3.28515625" style="1280" customWidth="1"/>
    <col min="4100" max="4100" width="68.42578125" style="1280" customWidth="1"/>
    <col min="4101" max="4101" width="13.85546875" style="1280" customWidth="1"/>
    <col min="4102" max="4102" width="13.7109375" style="1280" customWidth="1"/>
    <col min="4103" max="4103" width="11.140625" style="1280" bestFit="1" customWidth="1"/>
    <col min="4104" max="4105" width="13.7109375" style="1280" customWidth="1"/>
    <col min="4106" max="4106" width="11.140625" style="1280" bestFit="1" customWidth="1"/>
    <col min="4107" max="4352" width="9" style="1280"/>
    <col min="4353" max="4353" width="5.7109375" style="1280" customWidth="1"/>
    <col min="4354" max="4354" width="3.7109375" style="1280" customWidth="1"/>
    <col min="4355" max="4355" width="3.28515625" style="1280" customWidth="1"/>
    <col min="4356" max="4356" width="68.42578125" style="1280" customWidth="1"/>
    <col min="4357" max="4357" width="13.85546875" style="1280" customWidth="1"/>
    <col min="4358" max="4358" width="13.7109375" style="1280" customWidth="1"/>
    <col min="4359" max="4359" width="11.140625" style="1280" bestFit="1" customWidth="1"/>
    <col min="4360" max="4361" width="13.7109375" style="1280" customWidth="1"/>
    <col min="4362" max="4362" width="11.140625" style="1280" bestFit="1" customWidth="1"/>
    <col min="4363" max="4608" width="9" style="1280"/>
    <col min="4609" max="4609" width="5.7109375" style="1280" customWidth="1"/>
    <col min="4610" max="4610" width="3.7109375" style="1280" customWidth="1"/>
    <col min="4611" max="4611" width="3.28515625" style="1280" customWidth="1"/>
    <col min="4612" max="4612" width="68.42578125" style="1280" customWidth="1"/>
    <col min="4613" max="4613" width="13.85546875" style="1280" customWidth="1"/>
    <col min="4614" max="4614" width="13.7109375" style="1280" customWidth="1"/>
    <col min="4615" max="4615" width="11.140625" style="1280" bestFit="1" customWidth="1"/>
    <col min="4616" max="4617" width="13.7109375" style="1280" customWidth="1"/>
    <col min="4618" max="4618" width="11.140625" style="1280" bestFit="1" customWidth="1"/>
    <col min="4619" max="4864" width="9" style="1280"/>
    <col min="4865" max="4865" width="5.7109375" style="1280" customWidth="1"/>
    <col min="4866" max="4866" width="3.7109375" style="1280" customWidth="1"/>
    <col min="4867" max="4867" width="3.28515625" style="1280" customWidth="1"/>
    <col min="4868" max="4868" width="68.42578125" style="1280" customWidth="1"/>
    <col min="4869" max="4869" width="13.85546875" style="1280" customWidth="1"/>
    <col min="4870" max="4870" width="13.7109375" style="1280" customWidth="1"/>
    <col min="4871" max="4871" width="11.140625" style="1280" bestFit="1" customWidth="1"/>
    <col min="4872" max="4873" width="13.7109375" style="1280" customWidth="1"/>
    <col min="4874" max="4874" width="11.140625" style="1280" bestFit="1" customWidth="1"/>
    <col min="4875" max="5120" width="9" style="1280"/>
    <col min="5121" max="5121" width="5.7109375" style="1280" customWidth="1"/>
    <col min="5122" max="5122" width="3.7109375" style="1280" customWidth="1"/>
    <col min="5123" max="5123" width="3.28515625" style="1280" customWidth="1"/>
    <col min="5124" max="5124" width="68.42578125" style="1280" customWidth="1"/>
    <col min="5125" max="5125" width="13.85546875" style="1280" customWidth="1"/>
    <col min="5126" max="5126" width="13.7109375" style="1280" customWidth="1"/>
    <col min="5127" max="5127" width="11.140625" style="1280" bestFit="1" customWidth="1"/>
    <col min="5128" max="5129" width="13.7109375" style="1280" customWidth="1"/>
    <col min="5130" max="5130" width="11.140625" style="1280" bestFit="1" customWidth="1"/>
    <col min="5131" max="5376" width="9" style="1280"/>
    <col min="5377" max="5377" width="5.7109375" style="1280" customWidth="1"/>
    <col min="5378" max="5378" width="3.7109375" style="1280" customWidth="1"/>
    <col min="5379" max="5379" width="3.28515625" style="1280" customWidth="1"/>
    <col min="5380" max="5380" width="68.42578125" style="1280" customWidth="1"/>
    <col min="5381" max="5381" width="13.85546875" style="1280" customWidth="1"/>
    <col min="5382" max="5382" width="13.7109375" style="1280" customWidth="1"/>
    <col min="5383" max="5383" width="11.140625" style="1280" bestFit="1" customWidth="1"/>
    <col min="5384" max="5385" width="13.7109375" style="1280" customWidth="1"/>
    <col min="5386" max="5386" width="11.140625" style="1280" bestFit="1" customWidth="1"/>
    <col min="5387" max="5632" width="9" style="1280"/>
    <col min="5633" max="5633" width="5.7109375" style="1280" customWidth="1"/>
    <col min="5634" max="5634" width="3.7109375" style="1280" customWidth="1"/>
    <col min="5635" max="5635" width="3.28515625" style="1280" customWidth="1"/>
    <col min="5636" max="5636" width="68.42578125" style="1280" customWidth="1"/>
    <col min="5637" max="5637" width="13.85546875" style="1280" customWidth="1"/>
    <col min="5638" max="5638" width="13.7109375" style="1280" customWidth="1"/>
    <col min="5639" max="5639" width="11.140625" style="1280" bestFit="1" customWidth="1"/>
    <col min="5640" max="5641" width="13.7109375" style="1280" customWidth="1"/>
    <col min="5642" max="5642" width="11.140625" style="1280" bestFit="1" customWidth="1"/>
    <col min="5643" max="5888" width="9" style="1280"/>
    <col min="5889" max="5889" width="5.7109375" style="1280" customWidth="1"/>
    <col min="5890" max="5890" width="3.7109375" style="1280" customWidth="1"/>
    <col min="5891" max="5891" width="3.28515625" style="1280" customWidth="1"/>
    <col min="5892" max="5892" width="68.42578125" style="1280" customWidth="1"/>
    <col min="5893" max="5893" width="13.85546875" style="1280" customWidth="1"/>
    <col min="5894" max="5894" width="13.7109375" style="1280" customWidth="1"/>
    <col min="5895" max="5895" width="11.140625" style="1280" bestFit="1" customWidth="1"/>
    <col min="5896" max="5897" width="13.7109375" style="1280" customWidth="1"/>
    <col min="5898" max="5898" width="11.140625" style="1280" bestFit="1" customWidth="1"/>
    <col min="5899" max="6144" width="9" style="1280"/>
    <col min="6145" max="6145" width="5.7109375" style="1280" customWidth="1"/>
    <col min="6146" max="6146" width="3.7109375" style="1280" customWidth="1"/>
    <col min="6147" max="6147" width="3.28515625" style="1280" customWidth="1"/>
    <col min="6148" max="6148" width="68.42578125" style="1280" customWidth="1"/>
    <col min="6149" max="6149" width="13.85546875" style="1280" customWidth="1"/>
    <col min="6150" max="6150" width="13.7109375" style="1280" customWidth="1"/>
    <col min="6151" max="6151" width="11.140625" style="1280" bestFit="1" customWidth="1"/>
    <col min="6152" max="6153" width="13.7109375" style="1280" customWidth="1"/>
    <col min="6154" max="6154" width="11.140625" style="1280" bestFit="1" customWidth="1"/>
    <col min="6155" max="6400" width="9" style="1280"/>
    <col min="6401" max="6401" width="5.7109375" style="1280" customWidth="1"/>
    <col min="6402" max="6402" width="3.7109375" style="1280" customWidth="1"/>
    <col min="6403" max="6403" width="3.28515625" style="1280" customWidth="1"/>
    <col min="6404" max="6404" width="68.42578125" style="1280" customWidth="1"/>
    <col min="6405" max="6405" width="13.85546875" style="1280" customWidth="1"/>
    <col min="6406" max="6406" width="13.7109375" style="1280" customWidth="1"/>
    <col min="6407" max="6407" width="11.140625" style="1280" bestFit="1" customWidth="1"/>
    <col min="6408" max="6409" width="13.7109375" style="1280" customWidth="1"/>
    <col min="6410" max="6410" width="11.140625" style="1280" bestFit="1" customWidth="1"/>
    <col min="6411" max="6656" width="9" style="1280"/>
    <col min="6657" max="6657" width="5.7109375" style="1280" customWidth="1"/>
    <col min="6658" max="6658" width="3.7109375" style="1280" customWidth="1"/>
    <col min="6659" max="6659" width="3.28515625" style="1280" customWidth="1"/>
    <col min="6660" max="6660" width="68.42578125" style="1280" customWidth="1"/>
    <col min="6661" max="6661" width="13.85546875" style="1280" customWidth="1"/>
    <col min="6662" max="6662" width="13.7109375" style="1280" customWidth="1"/>
    <col min="6663" max="6663" width="11.140625" style="1280" bestFit="1" customWidth="1"/>
    <col min="6664" max="6665" width="13.7109375" style="1280" customWidth="1"/>
    <col min="6666" max="6666" width="11.140625" style="1280" bestFit="1" customWidth="1"/>
    <col min="6667" max="6912" width="9" style="1280"/>
    <col min="6913" max="6913" width="5.7109375" style="1280" customWidth="1"/>
    <col min="6914" max="6914" width="3.7109375" style="1280" customWidth="1"/>
    <col min="6915" max="6915" width="3.28515625" style="1280" customWidth="1"/>
    <col min="6916" max="6916" width="68.42578125" style="1280" customWidth="1"/>
    <col min="6917" max="6917" width="13.85546875" style="1280" customWidth="1"/>
    <col min="6918" max="6918" width="13.7109375" style="1280" customWidth="1"/>
    <col min="6919" max="6919" width="11.140625" style="1280" bestFit="1" customWidth="1"/>
    <col min="6920" max="6921" width="13.7109375" style="1280" customWidth="1"/>
    <col min="6922" max="6922" width="11.140625" style="1280" bestFit="1" customWidth="1"/>
    <col min="6923" max="7168" width="9" style="1280"/>
    <col min="7169" max="7169" width="5.7109375" style="1280" customWidth="1"/>
    <col min="7170" max="7170" width="3.7109375" style="1280" customWidth="1"/>
    <col min="7171" max="7171" width="3.28515625" style="1280" customWidth="1"/>
    <col min="7172" max="7172" width="68.42578125" style="1280" customWidth="1"/>
    <col min="7173" max="7173" width="13.85546875" style="1280" customWidth="1"/>
    <col min="7174" max="7174" width="13.7109375" style="1280" customWidth="1"/>
    <col min="7175" max="7175" width="11.140625" style="1280" bestFit="1" customWidth="1"/>
    <col min="7176" max="7177" width="13.7109375" style="1280" customWidth="1"/>
    <col min="7178" max="7178" width="11.140625" style="1280" bestFit="1" customWidth="1"/>
    <col min="7179" max="7424" width="9" style="1280"/>
    <col min="7425" max="7425" width="5.7109375" style="1280" customWidth="1"/>
    <col min="7426" max="7426" width="3.7109375" style="1280" customWidth="1"/>
    <col min="7427" max="7427" width="3.28515625" style="1280" customWidth="1"/>
    <col min="7428" max="7428" width="68.42578125" style="1280" customWidth="1"/>
    <col min="7429" max="7429" width="13.85546875" style="1280" customWidth="1"/>
    <col min="7430" max="7430" width="13.7109375" style="1280" customWidth="1"/>
    <col min="7431" max="7431" width="11.140625" style="1280" bestFit="1" customWidth="1"/>
    <col min="7432" max="7433" width="13.7109375" style="1280" customWidth="1"/>
    <col min="7434" max="7434" width="11.140625" style="1280" bestFit="1" customWidth="1"/>
    <col min="7435" max="7680" width="9" style="1280"/>
    <col min="7681" max="7681" width="5.7109375" style="1280" customWidth="1"/>
    <col min="7682" max="7682" width="3.7109375" style="1280" customWidth="1"/>
    <col min="7683" max="7683" width="3.28515625" style="1280" customWidth="1"/>
    <col min="7684" max="7684" width="68.42578125" style="1280" customWidth="1"/>
    <col min="7685" max="7685" width="13.85546875" style="1280" customWidth="1"/>
    <col min="7686" max="7686" width="13.7109375" style="1280" customWidth="1"/>
    <col min="7687" max="7687" width="11.140625" style="1280" bestFit="1" customWidth="1"/>
    <col min="7688" max="7689" width="13.7109375" style="1280" customWidth="1"/>
    <col min="7690" max="7690" width="11.140625" style="1280" bestFit="1" customWidth="1"/>
    <col min="7691" max="7936" width="9" style="1280"/>
    <col min="7937" max="7937" width="5.7109375" style="1280" customWidth="1"/>
    <col min="7938" max="7938" width="3.7109375" style="1280" customWidth="1"/>
    <col min="7939" max="7939" width="3.28515625" style="1280" customWidth="1"/>
    <col min="7940" max="7940" width="68.42578125" style="1280" customWidth="1"/>
    <col min="7941" max="7941" width="13.85546875" style="1280" customWidth="1"/>
    <col min="7942" max="7942" width="13.7109375" style="1280" customWidth="1"/>
    <col min="7943" max="7943" width="11.140625" style="1280" bestFit="1" customWidth="1"/>
    <col min="7944" max="7945" width="13.7109375" style="1280" customWidth="1"/>
    <col min="7946" max="7946" width="11.140625" style="1280" bestFit="1" customWidth="1"/>
    <col min="7947" max="8192" width="9" style="1280"/>
    <col min="8193" max="8193" width="5.7109375" style="1280" customWidth="1"/>
    <col min="8194" max="8194" width="3.7109375" style="1280" customWidth="1"/>
    <col min="8195" max="8195" width="3.28515625" style="1280" customWidth="1"/>
    <col min="8196" max="8196" width="68.42578125" style="1280" customWidth="1"/>
    <col min="8197" max="8197" width="13.85546875" style="1280" customWidth="1"/>
    <col min="8198" max="8198" width="13.7109375" style="1280" customWidth="1"/>
    <col min="8199" max="8199" width="11.140625" style="1280" bestFit="1" customWidth="1"/>
    <col min="8200" max="8201" width="13.7109375" style="1280" customWidth="1"/>
    <col min="8202" max="8202" width="11.140625" style="1280" bestFit="1" customWidth="1"/>
    <col min="8203" max="8448" width="9" style="1280"/>
    <col min="8449" max="8449" width="5.7109375" style="1280" customWidth="1"/>
    <col min="8450" max="8450" width="3.7109375" style="1280" customWidth="1"/>
    <col min="8451" max="8451" width="3.28515625" style="1280" customWidth="1"/>
    <col min="8452" max="8452" width="68.42578125" style="1280" customWidth="1"/>
    <col min="8453" max="8453" width="13.85546875" style="1280" customWidth="1"/>
    <col min="8454" max="8454" width="13.7109375" style="1280" customWidth="1"/>
    <col min="8455" max="8455" width="11.140625" style="1280" bestFit="1" customWidth="1"/>
    <col min="8456" max="8457" width="13.7109375" style="1280" customWidth="1"/>
    <col min="8458" max="8458" width="11.140625" style="1280" bestFit="1" customWidth="1"/>
    <col min="8459" max="8704" width="9" style="1280"/>
    <col min="8705" max="8705" width="5.7109375" style="1280" customWidth="1"/>
    <col min="8706" max="8706" width="3.7109375" style="1280" customWidth="1"/>
    <col min="8707" max="8707" width="3.28515625" style="1280" customWidth="1"/>
    <col min="8708" max="8708" width="68.42578125" style="1280" customWidth="1"/>
    <col min="8709" max="8709" width="13.85546875" style="1280" customWidth="1"/>
    <col min="8710" max="8710" width="13.7109375" style="1280" customWidth="1"/>
    <col min="8711" max="8711" width="11.140625" style="1280" bestFit="1" customWidth="1"/>
    <col min="8712" max="8713" width="13.7109375" style="1280" customWidth="1"/>
    <col min="8714" max="8714" width="11.140625" style="1280" bestFit="1" customWidth="1"/>
    <col min="8715" max="8960" width="9" style="1280"/>
    <col min="8961" max="8961" width="5.7109375" style="1280" customWidth="1"/>
    <col min="8962" max="8962" width="3.7109375" style="1280" customWidth="1"/>
    <col min="8963" max="8963" width="3.28515625" style="1280" customWidth="1"/>
    <col min="8964" max="8964" width="68.42578125" style="1280" customWidth="1"/>
    <col min="8965" max="8965" width="13.85546875" style="1280" customWidth="1"/>
    <col min="8966" max="8966" width="13.7109375" style="1280" customWidth="1"/>
    <col min="8967" max="8967" width="11.140625" style="1280" bestFit="1" customWidth="1"/>
    <col min="8968" max="8969" width="13.7109375" style="1280" customWidth="1"/>
    <col min="8970" max="8970" width="11.140625" style="1280" bestFit="1" customWidth="1"/>
    <col min="8971" max="9216" width="9" style="1280"/>
    <col min="9217" max="9217" width="5.7109375" style="1280" customWidth="1"/>
    <col min="9218" max="9218" width="3.7109375" style="1280" customWidth="1"/>
    <col min="9219" max="9219" width="3.28515625" style="1280" customWidth="1"/>
    <col min="9220" max="9220" width="68.42578125" style="1280" customWidth="1"/>
    <col min="9221" max="9221" width="13.85546875" style="1280" customWidth="1"/>
    <col min="9222" max="9222" width="13.7109375" style="1280" customWidth="1"/>
    <col min="9223" max="9223" width="11.140625" style="1280" bestFit="1" customWidth="1"/>
    <col min="9224" max="9225" width="13.7109375" style="1280" customWidth="1"/>
    <col min="9226" max="9226" width="11.140625" style="1280" bestFit="1" customWidth="1"/>
    <col min="9227" max="9472" width="9" style="1280"/>
    <col min="9473" max="9473" width="5.7109375" style="1280" customWidth="1"/>
    <col min="9474" max="9474" width="3.7109375" style="1280" customWidth="1"/>
    <col min="9475" max="9475" width="3.28515625" style="1280" customWidth="1"/>
    <col min="9476" max="9476" width="68.42578125" style="1280" customWidth="1"/>
    <col min="9477" max="9477" width="13.85546875" style="1280" customWidth="1"/>
    <col min="9478" max="9478" width="13.7109375" style="1280" customWidth="1"/>
    <col min="9479" max="9479" width="11.140625" style="1280" bestFit="1" customWidth="1"/>
    <col min="9480" max="9481" width="13.7109375" style="1280" customWidth="1"/>
    <col min="9482" max="9482" width="11.140625" style="1280" bestFit="1" customWidth="1"/>
    <col min="9483" max="9728" width="9" style="1280"/>
    <col min="9729" max="9729" width="5.7109375" style="1280" customWidth="1"/>
    <col min="9730" max="9730" width="3.7109375" style="1280" customWidth="1"/>
    <col min="9731" max="9731" width="3.28515625" style="1280" customWidth="1"/>
    <col min="9732" max="9732" width="68.42578125" style="1280" customWidth="1"/>
    <col min="9733" max="9733" width="13.85546875" style="1280" customWidth="1"/>
    <col min="9734" max="9734" width="13.7109375" style="1280" customWidth="1"/>
    <col min="9735" max="9735" width="11.140625" style="1280" bestFit="1" customWidth="1"/>
    <col min="9736" max="9737" width="13.7109375" style="1280" customWidth="1"/>
    <col min="9738" max="9738" width="11.140625" style="1280" bestFit="1" customWidth="1"/>
    <col min="9739" max="9984" width="9" style="1280"/>
    <col min="9985" max="9985" width="5.7109375" style="1280" customWidth="1"/>
    <col min="9986" max="9986" width="3.7109375" style="1280" customWidth="1"/>
    <col min="9987" max="9987" width="3.28515625" style="1280" customWidth="1"/>
    <col min="9988" max="9988" width="68.42578125" style="1280" customWidth="1"/>
    <col min="9989" max="9989" width="13.85546875" style="1280" customWidth="1"/>
    <col min="9990" max="9990" width="13.7109375" style="1280" customWidth="1"/>
    <col min="9991" max="9991" width="11.140625" style="1280" bestFit="1" customWidth="1"/>
    <col min="9992" max="9993" width="13.7109375" style="1280" customWidth="1"/>
    <col min="9994" max="9994" width="11.140625" style="1280" bestFit="1" customWidth="1"/>
    <col min="9995" max="10240" width="9" style="1280"/>
    <col min="10241" max="10241" width="5.7109375" style="1280" customWidth="1"/>
    <col min="10242" max="10242" width="3.7109375" style="1280" customWidth="1"/>
    <col min="10243" max="10243" width="3.28515625" style="1280" customWidth="1"/>
    <col min="10244" max="10244" width="68.42578125" style="1280" customWidth="1"/>
    <col min="10245" max="10245" width="13.85546875" style="1280" customWidth="1"/>
    <col min="10246" max="10246" width="13.7109375" style="1280" customWidth="1"/>
    <col min="10247" max="10247" width="11.140625" style="1280" bestFit="1" customWidth="1"/>
    <col min="10248" max="10249" width="13.7109375" style="1280" customWidth="1"/>
    <col min="10250" max="10250" width="11.140625" style="1280" bestFit="1" customWidth="1"/>
    <col min="10251" max="10496" width="9" style="1280"/>
    <col min="10497" max="10497" width="5.7109375" style="1280" customWidth="1"/>
    <col min="10498" max="10498" width="3.7109375" style="1280" customWidth="1"/>
    <col min="10499" max="10499" width="3.28515625" style="1280" customWidth="1"/>
    <col min="10500" max="10500" width="68.42578125" style="1280" customWidth="1"/>
    <col min="10501" max="10501" width="13.85546875" style="1280" customWidth="1"/>
    <col min="10502" max="10502" width="13.7109375" style="1280" customWidth="1"/>
    <col min="10503" max="10503" width="11.140625" style="1280" bestFit="1" customWidth="1"/>
    <col min="10504" max="10505" width="13.7109375" style="1280" customWidth="1"/>
    <col min="10506" max="10506" width="11.140625" style="1280" bestFit="1" customWidth="1"/>
    <col min="10507" max="10752" width="9" style="1280"/>
    <col min="10753" max="10753" width="5.7109375" style="1280" customWidth="1"/>
    <col min="10754" max="10754" width="3.7109375" style="1280" customWidth="1"/>
    <col min="10755" max="10755" width="3.28515625" style="1280" customWidth="1"/>
    <col min="10756" max="10756" width="68.42578125" style="1280" customWidth="1"/>
    <col min="10757" max="10757" width="13.85546875" style="1280" customWidth="1"/>
    <col min="10758" max="10758" width="13.7109375" style="1280" customWidth="1"/>
    <col min="10759" max="10759" width="11.140625" style="1280" bestFit="1" customWidth="1"/>
    <col min="10760" max="10761" width="13.7109375" style="1280" customWidth="1"/>
    <col min="10762" max="10762" width="11.140625" style="1280" bestFit="1" customWidth="1"/>
    <col min="10763" max="11008" width="9" style="1280"/>
    <col min="11009" max="11009" width="5.7109375" style="1280" customWidth="1"/>
    <col min="11010" max="11010" width="3.7109375" style="1280" customWidth="1"/>
    <col min="11011" max="11011" width="3.28515625" style="1280" customWidth="1"/>
    <col min="11012" max="11012" width="68.42578125" style="1280" customWidth="1"/>
    <col min="11013" max="11013" width="13.85546875" style="1280" customWidth="1"/>
    <col min="11014" max="11014" width="13.7109375" style="1280" customWidth="1"/>
    <col min="11015" max="11015" width="11.140625" style="1280" bestFit="1" customWidth="1"/>
    <col min="11016" max="11017" width="13.7109375" style="1280" customWidth="1"/>
    <col min="11018" max="11018" width="11.140625" style="1280" bestFit="1" customWidth="1"/>
    <col min="11019" max="11264" width="9" style="1280"/>
    <col min="11265" max="11265" width="5.7109375" style="1280" customWidth="1"/>
    <col min="11266" max="11266" width="3.7109375" style="1280" customWidth="1"/>
    <col min="11267" max="11267" width="3.28515625" style="1280" customWidth="1"/>
    <col min="11268" max="11268" width="68.42578125" style="1280" customWidth="1"/>
    <col min="11269" max="11269" width="13.85546875" style="1280" customWidth="1"/>
    <col min="11270" max="11270" width="13.7109375" style="1280" customWidth="1"/>
    <col min="11271" max="11271" width="11.140625" style="1280" bestFit="1" customWidth="1"/>
    <col min="11272" max="11273" width="13.7109375" style="1280" customWidth="1"/>
    <col min="11274" max="11274" width="11.140625" style="1280" bestFit="1" customWidth="1"/>
    <col min="11275" max="11520" width="9" style="1280"/>
    <col min="11521" max="11521" width="5.7109375" style="1280" customWidth="1"/>
    <col min="11522" max="11522" width="3.7109375" style="1280" customWidth="1"/>
    <col min="11523" max="11523" width="3.28515625" style="1280" customWidth="1"/>
    <col min="11524" max="11524" width="68.42578125" style="1280" customWidth="1"/>
    <col min="11525" max="11525" width="13.85546875" style="1280" customWidth="1"/>
    <col min="11526" max="11526" width="13.7109375" style="1280" customWidth="1"/>
    <col min="11527" max="11527" width="11.140625" style="1280" bestFit="1" customWidth="1"/>
    <col min="11528" max="11529" width="13.7109375" style="1280" customWidth="1"/>
    <col min="11530" max="11530" width="11.140625" style="1280" bestFit="1" customWidth="1"/>
    <col min="11531" max="11776" width="9" style="1280"/>
    <col min="11777" max="11777" width="5.7109375" style="1280" customWidth="1"/>
    <col min="11778" max="11778" width="3.7109375" style="1280" customWidth="1"/>
    <col min="11779" max="11779" width="3.28515625" style="1280" customWidth="1"/>
    <col min="11780" max="11780" width="68.42578125" style="1280" customWidth="1"/>
    <col min="11781" max="11781" width="13.85546875" style="1280" customWidth="1"/>
    <col min="11782" max="11782" width="13.7109375" style="1280" customWidth="1"/>
    <col min="11783" max="11783" width="11.140625" style="1280" bestFit="1" customWidth="1"/>
    <col min="11784" max="11785" width="13.7109375" style="1280" customWidth="1"/>
    <col min="11786" max="11786" width="11.140625" style="1280" bestFit="1" customWidth="1"/>
    <col min="11787" max="12032" width="9" style="1280"/>
    <col min="12033" max="12033" width="5.7109375" style="1280" customWidth="1"/>
    <col min="12034" max="12034" width="3.7109375" style="1280" customWidth="1"/>
    <col min="12035" max="12035" width="3.28515625" style="1280" customWidth="1"/>
    <col min="12036" max="12036" width="68.42578125" style="1280" customWidth="1"/>
    <col min="12037" max="12037" width="13.85546875" style="1280" customWidth="1"/>
    <col min="12038" max="12038" width="13.7109375" style="1280" customWidth="1"/>
    <col min="12039" max="12039" width="11.140625" style="1280" bestFit="1" customWidth="1"/>
    <col min="12040" max="12041" width="13.7109375" style="1280" customWidth="1"/>
    <col min="12042" max="12042" width="11.140625" style="1280" bestFit="1" customWidth="1"/>
    <col min="12043" max="12288" width="9" style="1280"/>
    <col min="12289" max="12289" width="5.7109375" style="1280" customWidth="1"/>
    <col min="12290" max="12290" width="3.7109375" style="1280" customWidth="1"/>
    <col min="12291" max="12291" width="3.28515625" style="1280" customWidth="1"/>
    <col min="12292" max="12292" width="68.42578125" style="1280" customWidth="1"/>
    <col min="12293" max="12293" width="13.85546875" style="1280" customWidth="1"/>
    <col min="12294" max="12294" width="13.7109375" style="1280" customWidth="1"/>
    <col min="12295" max="12295" width="11.140625" style="1280" bestFit="1" customWidth="1"/>
    <col min="12296" max="12297" width="13.7109375" style="1280" customWidth="1"/>
    <col min="12298" max="12298" width="11.140625" style="1280" bestFit="1" customWidth="1"/>
    <col min="12299" max="12544" width="9" style="1280"/>
    <col min="12545" max="12545" width="5.7109375" style="1280" customWidth="1"/>
    <col min="12546" max="12546" width="3.7109375" style="1280" customWidth="1"/>
    <col min="12547" max="12547" width="3.28515625" style="1280" customWidth="1"/>
    <col min="12548" max="12548" width="68.42578125" style="1280" customWidth="1"/>
    <col min="12549" max="12549" width="13.85546875" style="1280" customWidth="1"/>
    <col min="12550" max="12550" width="13.7109375" style="1280" customWidth="1"/>
    <col min="12551" max="12551" width="11.140625" style="1280" bestFit="1" customWidth="1"/>
    <col min="12552" max="12553" width="13.7109375" style="1280" customWidth="1"/>
    <col min="12554" max="12554" width="11.140625" style="1280" bestFit="1" customWidth="1"/>
    <col min="12555" max="12800" width="9" style="1280"/>
    <col min="12801" max="12801" width="5.7109375" style="1280" customWidth="1"/>
    <col min="12802" max="12802" width="3.7109375" style="1280" customWidth="1"/>
    <col min="12803" max="12803" width="3.28515625" style="1280" customWidth="1"/>
    <col min="12804" max="12804" width="68.42578125" style="1280" customWidth="1"/>
    <col min="12805" max="12805" width="13.85546875" style="1280" customWidth="1"/>
    <col min="12806" max="12806" width="13.7109375" style="1280" customWidth="1"/>
    <col min="12807" max="12807" width="11.140625" style="1280" bestFit="1" customWidth="1"/>
    <col min="12808" max="12809" width="13.7109375" style="1280" customWidth="1"/>
    <col min="12810" max="12810" width="11.140625" style="1280" bestFit="1" customWidth="1"/>
    <col min="12811" max="13056" width="9" style="1280"/>
    <col min="13057" max="13057" width="5.7109375" style="1280" customWidth="1"/>
    <col min="13058" max="13058" width="3.7109375" style="1280" customWidth="1"/>
    <col min="13059" max="13059" width="3.28515625" style="1280" customWidth="1"/>
    <col min="13060" max="13060" width="68.42578125" style="1280" customWidth="1"/>
    <col min="13061" max="13061" width="13.85546875" style="1280" customWidth="1"/>
    <col min="13062" max="13062" width="13.7109375" style="1280" customWidth="1"/>
    <col min="13063" max="13063" width="11.140625" style="1280" bestFit="1" customWidth="1"/>
    <col min="13064" max="13065" width="13.7109375" style="1280" customWidth="1"/>
    <col min="13066" max="13066" width="11.140625" style="1280" bestFit="1" customWidth="1"/>
    <col min="13067" max="13312" width="9" style="1280"/>
    <col min="13313" max="13313" width="5.7109375" style="1280" customWidth="1"/>
    <col min="13314" max="13314" width="3.7109375" style="1280" customWidth="1"/>
    <col min="13315" max="13315" width="3.28515625" style="1280" customWidth="1"/>
    <col min="13316" max="13316" width="68.42578125" style="1280" customWidth="1"/>
    <col min="13317" max="13317" width="13.85546875" style="1280" customWidth="1"/>
    <col min="13318" max="13318" width="13.7109375" style="1280" customWidth="1"/>
    <col min="13319" max="13319" width="11.140625" style="1280" bestFit="1" customWidth="1"/>
    <col min="13320" max="13321" width="13.7109375" style="1280" customWidth="1"/>
    <col min="13322" max="13322" width="11.140625" style="1280" bestFit="1" customWidth="1"/>
    <col min="13323" max="13568" width="9" style="1280"/>
    <col min="13569" max="13569" width="5.7109375" style="1280" customWidth="1"/>
    <col min="13570" max="13570" width="3.7109375" style="1280" customWidth="1"/>
    <col min="13571" max="13571" width="3.28515625" style="1280" customWidth="1"/>
    <col min="13572" max="13572" width="68.42578125" style="1280" customWidth="1"/>
    <col min="13573" max="13573" width="13.85546875" style="1280" customWidth="1"/>
    <col min="13574" max="13574" width="13.7109375" style="1280" customWidth="1"/>
    <col min="13575" max="13575" width="11.140625" style="1280" bestFit="1" customWidth="1"/>
    <col min="13576" max="13577" width="13.7109375" style="1280" customWidth="1"/>
    <col min="13578" max="13578" width="11.140625" style="1280" bestFit="1" customWidth="1"/>
    <col min="13579" max="13824" width="9" style="1280"/>
    <col min="13825" max="13825" width="5.7109375" style="1280" customWidth="1"/>
    <col min="13826" max="13826" width="3.7109375" style="1280" customWidth="1"/>
    <col min="13827" max="13827" width="3.28515625" style="1280" customWidth="1"/>
    <col min="13828" max="13828" width="68.42578125" style="1280" customWidth="1"/>
    <col min="13829" max="13829" width="13.85546875" style="1280" customWidth="1"/>
    <col min="13830" max="13830" width="13.7109375" style="1280" customWidth="1"/>
    <col min="13831" max="13831" width="11.140625" style="1280" bestFit="1" customWidth="1"/>
    <col min="13832" max="13833" width="13.7109375" style="1280" customWidth="1"/>
    <col min="13834" max="13834" width="11.140625" style="1280" bestFit="1" customWidth="1"/>
    <col min="13835" max="14080" width="9" style="1280"/>
    <col min="14081" max="14081" width="5.7109375" style="1280" customWidth="1"/>
    <col min="14082" max="14082" width="3.7109375" style="1280" customWidth="1"/>
    <col min="14083" max="14083" width="3.28515625" style="1280" customWidth="1"/>
    <col min="14084" max="14084" width="68.42578125" style="1280" customWidth="1"/>
    <col min="14085" max="14085" width="13.85546875" style="1280" customWidth="1"/>
    <col min="14086" max="14086" width="13.7109375" style="1280" customWidth="1"/>
    <col min="14087" max="14087" width="11.140625" style="1280" bestFit="1" customWidth="1"/>
    <col min="14088" max="14089" width="13.7109375" style="1280" customWidth="1"/>
    <col min="14090" max="14090" width="11.140625" style="1280" bestFit="1" customWidth="1"/>
    <col min="14091" max="14336" width="9" style="1280"/>
    <col min="14337" max="14337" width="5.7109375" style="1280" customWidth="1"/>
    <col min="14338" max="14338" width="3.7109375" style="1280" customWidth="1"/>
    <col min="14339" max="14339" width="3.28515625" style="1280" customWidth="1"/>
    <col min="14340" max="14340" width="68.42578125" style="1280" customWidth="1"/>
    <col min="14341" max="14341" width="13.85546875" style="1280" customWidth="1"/>
    <col min="14342" max="14342" width="13.7109375" style="1280" customWidth="1"/>
    <col min="14343" max="14343" width="11.140625" style="1280" bestFit="1" customWidth="1"/>
    <col min="14344" max="14345" width="13.7109375" style="1280" customWidth="1"/>
    <col min="14346" max="14346" width="11.140625" style="1280" bestFit="1" customWidth="1"/>
    <col min="14347" max="14592" width="9" style="1280"/>
    <col min="14593" max="14593" width="5.7109375" style="1280" customWidth="1"/>
    <col min="14594" max="14594" width="3.7109375" style="1280" customWidth="1"/>
    <col min="14595" max="14595" width="3.28515625" style="1280" customWidth="1"/>
    <col min="14596" max="14596" width="68.42578125" style="1280" customWidth="1"/>
    <col min="14597" max="14597" width="13.85546875" style="1280" customWidth="1"/>
    <col min="14598" max="14598" width="13.7109375" style="1280" customWidth="1"/>
    <col min="14599" max="14599" width="11.140625" style="1280" bestFit="1" customWidth="1"/>
    <col min="14600" max="14601" width="13.7109375" style="1280" customWidth="1"/>
    <col min="14602" max="14602" width="11.140625" style="1280" bestFit="1" customWidth="1"/>
    <col min="14603" max="14848" width="9" style="1280"/>
    <col min="14849" max="14849" width="5.7109375" style="1280" customWidth="1"/>
    <col min="14850" max="14850" width="3.7109375" style="1280" customWidth="1"/>
    <col min="14851" max="14851" width="3.28515625" style="1280" customWidth="1"/>
    <col min="14852" max="14852" width="68.42578125" style="1280" customWidth="1"/>
    <col min="14853" max="14853" width="13.85546875" style="1280" customWidth="1"/>
    <col min="14854" max="14854" width="13.7109375" style="1280" customWidth="1"/>
    <col min="14855" max="14855" width="11.140625" style="1280" bestFit="1" customWidth="1"/>
    <col min="14856" max="14857" width="13.7109375" style="1280" customWidth="1"/>
    <col min="14858" max="14858" width="11.140625" style="1280" bestFit="1" customWidth="1"/>
    <col min="14859" max="15104" width="9" style="1280"/>
    <col min="15105" max="15105" width="5.7109375" style="1280" customWidth="1"/>
    <col min="15106" max="15106" width="3.7109375" style="1280" customWidth="1"/>
    <col min="15107" max="15107" width="3.28515625" style="1280" customWidth="1"/>
    <col min="15108" max="15108" width="68.42578125" style="1280" customWidth="1"/>
    <col min="15109" max="15109" width="13.85546875" style="1280" customWidth="1"/>
    <col min="15110" max="15110" width="13.7109375" style="1280" customWidth="1"/>
    <col min="15111" max="15111" width="11.140625" style="1280" bestFit="1" customWidth="1"/>
    <col min="15112" max="15113" width="13.7109375" style="1280" customWidth="1"/>
    <col min="15114" max="15114" width="11.140625" style="1280" bestFit="1" customWidth="1"/>
    <col min="15115" max="15360" width="9" style="1280"/>
    <col min="15361" max="15361" width="5.7109375" style="1280" customWidth="1"/>
    <col min="15362" max="15362" width="3.7109375" style="1280" customWidth="1"/>
    <col min="15363" max="15363" width="3.28515625" style="1280" customWidth="1"/>
    <col min="15364" max="15364" width="68.42578125" style="1280" customWidth="1"/>
    <col min="15365" max="15365" width="13.85546875" style="1280" customWidth="1"/>
    <col min="15366" max="15366" width="13.7109375" style="1280" customWidth="1"/>
    <col min="15367" max="15367" width="11.140625" style="1280" bestFit="1" customWidth="1"/>
    <col min="15368" max="15369" width="13.7109375" style="1280" customWidth="1"/>
    <col min="15370" max="15370" width="11.140625" style="1280" bestFit="1" customWidth="1"/>
    <col min="15371" max="15616" width="9" style="1280"/>
    <col min="15617" max="15617" width="5.7109375" style="1280" customWidth="1"/>
    <col min="15618" max="15618" width="3.7109375" style="1280" customWidth="1"/>
    <col min="15619" max="15619" width="3.28515625" style="1280" customWidth="1"/>
    <col min="15620" max="15620" width="68.42578125" style="1280" customWidth="1"/>
    <col min="15621" max="15621" width="13.85546875" style="1280" customWidth="1"/>
    <col min="15622" max="15622" width="13.7109375" style="1280" customWidth="1"/>
    <col min="15623" max="15623" width="11.140625" style="1280" bestFit="1" customWidth="1"/>
    <col min="15624" max="15625" width="13.7109375" style="1280" customWidth="1"/>
    <col min="15626" max="15626" width="11.140625" style="1280" bestFit="1" customWidth="1"/>
    <col min="15627" max="15872" width="9" style="1280"/>
    <col min="15873" max="15873" width="5.7109375" style="1280" customWidth="1"/>
    <col min="15874" max="15874" width="3.7109375" style="1280" customWidth="1"/>
    <col min="15875" max="15875" width="3.28515625" style="1280" customWidth="1"/>
    <col min="15876" max="15876" width="68.42578125" style="1280" customWidth="1"/>
    <col min="15877" max="15877" width="13.85546875" style="1280" customWidth="1"/>
    <col min="15878" max="15878" width="13.7109375" style="1280" customWidth="1"/>
    <col min="15879" max="15879" width="11.140625" style="1280" bestFit="1" customWidth="1"/>
    <col min="15880" max="15881" width="13.7109375" style="1280" customWidth="1"/>
    <col min="15882" max="15882" width="11.140625" style="1280" bestFit="1" customWidth="1"/>
    <col min="15883" max="16128" width="9" style="1280"/>
    <col min="16129" max="16129" width="5.7109375" style="1280" customWidth="1"/>
    <col min="16130" max="16130" width="3.7109375" style="1280" customWidth="1"/>
    <col min="16131" max="16131" width="3.28515625" style="1280" customWidth="1"/>
    <col min="16132" max="16132" width="68.42578125" style="1280" customWidth="1"/>
    <col min="16133" max="16133" width="13.85546875" style="1280" customWidth="1"/>
    <col min="16134" max="16134" width="13.7109375" style="1280" customWidth="1"/>
    <col min="16135" max="16135" width="11.140625" style="1280" bestFit="1" customWidth="1"/>
    <col min="16136" max="16137" width="13.7109375" style="1280" customWidth="1"/>
    <col min="16138" max="16138" width="11.140625" style="1280" bestFit="1" customWidth="1"/>
    <col min="16139" max="16384" width="9" style="1280"/>
  </cols>
  <sheetData>
    <row r="1" spans="1:13" s="1274" customFormat="1" ht="42.75" customHeight="1">
      <c r="A1" s="1623" t="s">
        <v>851</v>
      </c>
      <c r="B1" s="1623"/>
      <c r="C1" s="1623"/>
      <c r="D1" s="1623"/>
      <c r="E1" s="1271"/>
      <c r="F1" s="1272"/>
      <c r="G1" s="1271"/>
      <c r="H1" s="1273">
        <v>37519</v>
      </c>
      <c r="I1" s="1272"/>
      <c r="J1" s="1271"/>
      <c r="M1" s="1275"/>
    </row>
    <row r="2" spans="1:13" s="1274" customFormat="1" ht="42.75" customHeight="1">
      <c r="A2" s="1624" t="s">
        <v>852</v>
      </c>
      <c r="B2" s="1624"/>
      <c r="C2" s="1624"/>
      <c r="D2" s="1624"/>
      <c r="E2" s="1276"/>
      <c r="F2" s="1277"/>
      <c r="G2" s="1276"/>
      <c r="H2" s="1276"/>
      <c r="I2" s="1277"/>
      <c r="J2" s="1276"/>
      <c r="M2" s="1275"/>
    </row>
    <row r="3" spans="1:13" ht="148.5" customHeight="1">
      <c r="A3" s="1278" t="s">
        <v>193</v>
      </c>
      <c r="B3" s="1279"/>
      <c r="C3" s="1626" t="s">
        <v>0</v>
      </c>
      <c r="D3" s="1627"/>
      <c r="E3" s="1628" t="s">
        <v>588</v>
      </c>
      <c r="F3" s="1629"/>
      <c r="G3" s="1278" t="s">
        <v>194</v>
      </c>
      <c r="H3" s="1628" t="s">
        <v>587</v>
      </c>
      <c r="I3" s="1629"/>
      <c r="J3" s="1278" t="s">
        <v>194</v>
      </c>
    </row>
    <row r="4" spans="1:13" ht="75" customHeight="1">
      <c r="A4" s="1281" t="s">
        <v>195</v>
      </c>
      <c r="B4" s="1282"/>
      <c r="C4" s="1630" t="s">
        <v>196</v>
      </c>
      <c r="D4" s="1631"/>
      <c r="E4" s="1283" t="s">
        <v>850</v>
      </c>
      <c r="F4" s="1284" t="s">
        <v>742</v>
      </c>
      <c r="G4" s="1283" t="s">
        <v>799</v>
      </c>
      <c r="H4" s="1283" t="s">
        <v>850</v>
      </c>
      <c r="I4" s="1284" t="s">
        <v>742</v>
      </c>
      <c r="J4" s="1283" t="s">
        <v>799</v>
      </c>
    </row>
    <row r="5" spans="1:13" s="1291" customFormat="1" ht="39" customHeight="1">
      <c r="A5" s="1285" t="s">
        <v>197</v>
      </c>
      <c r="B5" s="1286" t="s">
        <v>792</v>
      </c>
      <c r="C5" s="1287"/>
      <c r="D5" s="1288"/>
      <c r="E5" s="1444">
        <v>3218946</v>
      </c>
      <c r="F5" s="1445">
        <v>3899001</v>
      </c>
      <c r="G5" s="1289">
        <v>-17.441775470178129</v>
      </c>
      <c r="H5" s="1289">
        <v>3934488.2123351162</v>
      </c>
      <c r="I5" s="1290">
        <v>4525436.0186537784</v>
      </c>
      <c r="J5" s="1289">
        <v>-13.058361755260361</v>
      </c>
    </row>
    <row r="6" spans="1:13" s="1299" customFormat="1" ht="30" customHeight="1">
      <c r="A6" s="1292"/>
      <c r="B6" s="1293" t="s">
        <v>655</v>
      </c>
      <c r="C6" s="1294" t="s">
        <v>207</v>
      </c>
      <c r="D6" s="1295"/>
      <c r="E6" s="1446">
        <v>2952408</v>
      </c>
      <c r="F6" s="1447">
        <v>3597307</v>
      </c>
      <c r="G6" s="1296">
        <v>-17.927271706306968</v>
      </c>
      <c r="H6" s="1296">
        <v>3520294.1193894404</v>
      </c>
      <c r="I6" s="1297">
        <v>3440446.011153629</v>
      </c>
      <c r="J6" s="1298">
        <v>2.3208650267131259</v>
      </c>
    </row>
    <row r="7" spans="1:13" s="1291" customFormat="1" ht="30" customHeight="1">
      <c r="A7" s="1300"/>
      <c r="B7" s="1301"/>
      <c r="C7" s="1302"/>
      <c r="D7" s="1303" t="s">
        <v>198</v>
      </c>
      <c r="E7" s="1448">
        <v>2080756</v>
      </c>
      <c r="F7" s="1449">
        <v>2095574</v>
      </c>
      <c r="G7" s="1306">
        <v>-0.70710936478501829</v>
      </c>
      <c r="H7" s="1304">
        <v>638893.74242699007</v>
      </c>
      <c r="I7" s="1305">
        <v>713796.37801640981</v>
      </c>
      <c r="J7" s="1306">
        <v>-10.493557812323024</v>
      </c>
    </row>
    <row r="8" spans="1:13" s="1291" customFormat="1" ht="27" customHeight="1">
      <c r="A8" s="1300"/>
      <c r="B8" s="1301"/>
      <c r="C8" s="1302"/>
      <c r="D8" s="1303" t="s">
        <v>208</v>
      </c>
      <c r="E8" s="1448">
        <v>1094639</v>
      </c>
      <c r="F8" s="1449">
        <v>1021465</v>
      </c>
      <c r="G8" s="1306"/>
      <c r="H8" s="1307">
        <v>323597.70030539006</v>
      </c>
      <c r="I8" s="1305">
        <v>349666.02636309009</v>
      </c>
      <c r="J8" s="1306"/>
    </row>
    <row r="9" spans="1:13" s="1291" customFormat="1" ht="27" customHeight="1">
      <c r="A9" s="1300"/>
      <c r="B9" s="1301"/>
      <c r="C9" s="1302"/>
      <c r="D9" s="1303" t="s">
        <v>209</v>
      </c>
      <c r="E9" s="1448">
        <v>721955</v>
      </c>
      <c r="F9" s="1449">
        <v>848557</v>
      </c>
      <c r="G9" s="1306"/>
      <c r="H9" s="1307">
        <v>185842.93427445</v>
      </c>
      <c r="I9" s="1305">
        <v>242678.89223089989</v>
      </c>
      <c r="J9" s="1306"/>
    </row>
    <row r="10" spans="1:13" s="1291" customFormat="1" ht="27" customHeight="1">
      <c r="A10" s="1300"/>
      <c r="B10" s="1301"/>
      <c r="C10" s="1302"/>
      <c r="D10" s="1303" t="s">
        <v>210</v>
      </c>
      <c r="E10" s="1448">
        <v>263883</v>
      </c>
      <c r="F10" s="1449">
        <v>225261</v>
      </c>
      <c r="G10" s="1308"/>
      <c r="H10" s="1307">
        <v>129409.21484715</v>
      </c>
      <c r="I10" s="1305">
        <v>121397.91042241991</v>
      </c>
      <c r="J10" s="1306"/>
    </row>
    <row r="11" spans="1:13" s="1291" customFormat="1" ht="27" customHeight="1">
      <c r="A11" s="1300"/>
      <c r="B11" s="1301"/>
      <c r="C11" s="1302"/>
      <c r="D11" s="1309" t="s">
        <v>211</v>
      </c>
      <c r="E11" s="1448">
        <v>279</v>
      </c>
      <c r="F11" s="1449">
        <v>291</v>
      </c>
      <c r="G11" s="1308"/>
      <c r="H11" s="1307">
        <v>43.893000000000001</v>
      </c>
      <c r="I11" s="1305">
        <v>53.548999999999999</v>
      </c>
      <c r="J11" s="1308"/>
    </row>
    <row r="12" spans="1:13" s="1291" customFormat="1" ht="30" customHeight="1">
      <c r="A12" s="1300"/>
      <c r="B12" s="1301"/>
      <c r="C12" s="1302"/>
      <c r="D12" s="1310" t="s">
        <v>203</v>
      </c>
      <c r="E12" s="1448">
        <v>26273</v>
      </c>
      <c r="F12" s="1449">
        <v>34737</v>
      </c>
      <c r="G12" s="1306">
        <v>-24.3659498517431</v>
      </c>
      <c r="H12" s="1307">
        <v>3699.5043999999998</v>
      </c>
      <c r="I12" s="1305">
        <v>4573.83709</v>
      </c>
      <c r="J12" s="1306">
        <v>-19.115956095410478</v>
      </c>
    </row>
    <row r="13" spans="1:13" s="1291" customFormat="1" ht="30" customHeight="1">
      <c r="A13" s="1300"/>
      <c r="B13" s="1301"/>
      <c r="C13" s="1302"/>
      <c r="D13" s="1310" t="s">
        <v>204</v>
      </c>
      <c r="E13" s="1448">
        <v>310489</v>
      </c>
      <c r="F13" s="1449">
        <v>906568</v>
      </c>
      <c r="G13" s="1304">
        <v>-65.751162626521122</v>
      </c>
      <c r="H13" s="1307">
        <v>2135370.6080511701</v>
      </c>
      <c r="I13" s="1305">
        <v>2022552.6041806599</v>
      </c>
      <c r="J13" s="1306">
        <v>5.5780009695329067</v>
      </c>
    </row>
    <row r="14" spans="1:13" s="1291" customFormat="1" ht="30" customHeight="1">
      <c r="A14" s="1300"/>
      <c r="B14" s="1301"/>
      <c r="C14" s="1302"/>
      <c r="D14" s="1311" t="s">
        <v>563</v>
      </c>
      <c r="E14" s="1448">
        <v>26513</v>
      </c>
      <c r="F14" s="1449">
        <v>37519</v>
      </c>
      <c r="G14" s="1306">
        <v>-29.334470534928968</v>
      </c>
      <c r="H14" s="1307">
        <v>5800.6301557300003</v>
      </c>
      <c r="I14" s="1312">
        <v>10443.463762309992</v>
      </c>
      <c r="J14" s="1306">
        <v>-44.456836469675672</v>
      </c>
    </row>
    <row r="15" spans="1:13" s="1291" customFormat="1" ht="30" customHeight="1">
      <c r="A15" s="1300"/>
      <c r="B15" s="1301"/>
      <c r="C15" s="1302"/>
      <c r="D15" s="1311" t="s">
        <v>564</v>
      </c>
      <c r="E15" s="1448">
        <v>89350</v>
      </c>
      <c r="F15" s="1449">
        <v>51050</v>
      </c>
      <c r="G15" s="1304">
        <v>75.024485798237023</v>
      </c>
      <c r="H15" s="1307">
        <v>246001.89281604</v>
      </c>
      <c r="I15" s="1312">
        <v>141509.56164223998</v>
      </c>
      <c r="J15" s="1306">
        <v>73.841180738001469</v>
      </c>
    </row>
    <row r="16" spans="1:13" s="1291" customFormat="1" ht="30" customHeight="1">
      <c r="A16" s="1300"/>
      <c r="B16" s="1301"/>
      <c r="C16" s="1302"/>
      <c r="D16" s="1311" t="s">
        <v>565</v>
      </c>
      <c r="E16" s="1448">
        <v>28261</v>
      </c>
      <c r="F16" s="1449">
        <v>32262</v>
      </c>
      <c r="G16" s="1304">
        <v>-12.401587006385222</v>
      </c>
      <c r="H16" s="1307">
        <v>20653.590989510005</v>
      </c>
      <c r="I16" s="1312">
        <v>26820.210262010001</v>
      </c>
      <c r="J16" s="1304">
        <v>-22.992434482271086</v>
      </c>
    </row>
    <row r="17" spans="1:10" s="1291" customFormat="1" ht="30" customHeight="1">
      <c r="A17" s="1300"/>
      <c r="B17" s="1313"/>
      <c r="C17" s="1314"/>
      <c r="D17" s="1315" t="s">
        <v>566</v>
      </c>
      <c r="E17" s="1450">
        <v>390766</v>
      </c>
      <c r="F17" s="1449">
        <v>439597</v>
      </c>
      <c r="G17" s="1306">
        <v>-11.108128581405241</v>
      </c>
      <c r="H17" s="1317">
        <v>469874.15055000002</v>
      </c>
      <c r="I17" s="1312">
        <v>520749.95620000002</v>
      </c>
      <c r="J17" s="1318">
        <v>-9.7697186613800806</v>
      </c>
    </row>
    <row r="18" spans="1:10" s="1299" customFormat="1" ht="30" customHeight="1">
      <c r="A18" s="1292"/>
      <c r="B18" s="1319" t="s">
        <v>656</v>
      </c>
      <c r="C18" s="1320" t="s">
        <v>213</v>
      </c>
      <c r="D18" s="1321"/>
      <c r="E18" s="1451">
        <v>123761</v>
      </c>
      <c r="F18" s="1452">
        <v>142695</v>
      </c>
      <c r="G18" s="1324">
        <v>-13.268860156277377</v>
      </c>
      <c r="H18" s="1322">
        <v>313033.73292121582</v>
      </c>
      <c r="I18" s="1323">
        <v>973813.87547666964</v>
      </c>
      <c r="J18" s="1324">
        <v>-67.854870339777236</v>
      </c>
    </row>
    <row r="19" spans="1:10" s="1291" customFormat="1" ht="30" customHeight="1">
      <c r="A19" s="1300"/>
      <c r="B19" s="1301"/>
      <c r="C19" s="1302"/>
      <c r="D19" s="1303" t="s">
        <v>198</v>
      </c>
      <c r="E19" s="1448">
        <v>93182</v>
      </c>
      <c r="F19" s="1449">
        <v>106083</v>
      </c>
      <c r="G19" s="1308">
        <v>-12.161232242677904</v>
      </c>
      <c r="H19" s="1304">
        <v>29377.036248530003</v>
      </c>
      <c r="I19" s="1305">
        <v>31437.236271350004</v>
      </c>
      <c r="J19" s="1308">
        <v>-6.5533751282632409</v>
      </c>
    </row>
    <row r="20" spans="1:10" s="1291" customFormat="1" ht="27" customHeight="1">
      <c r="A20" s="1300"/>
      <c r="B20" s="1301"/>
      <c r="C20" s="1302"/>
      <c r="D20" s="1303" t="s">
        <v>208</v>
      </c>
      <c r="E20" s="1453">
        <v>61541</v>
      </c>
      <c r="F20" s="1454">
        <v>70740</v>
      </c>
      <c r="G20" s="1308"/>
      <c r="H20" s="1327">
        <v>16326.148175760001</v>
      </c>
      <c r="I20" s="1326">
        <v>19560.844947360001</v>
      </c>
      <c r="J20" s="1308"/>
    </row>
    <row r="21" spans="1:10" s="1291" customFormat="1" ht="27" customHeight="1">
      <c r="A21" s="1300"/>
      <c r="B21" s="1301"/>
      <c r="C21" s="1302"/>
      <c r="D21" s="1303" t="s">
        <v>209</v>
      </c>
      <c r="E21" s="1455">
        <v>24424</v>
      </c>
      <c r="F21" s="1456">
        <v>32786</v>
      </c>
      <c r="G21" s="1308"/>
      <c r="H21" s="1329">
        <v>6909.0656537699997</v>
      </c>
      <c r="I21" s="1330">
        <v>10500.570705990001</v>
      </c>
      <c r="J21" s="1308"/>
    </row>
    <row r="22" spans="1:10" s="1291" customFormat="1" ht="27" customHeight="1">
      <c r="A22" s="1300"/>
      <c r="B22" s="1301"/>
      <c r="C22" s="1302"/>
      <c r="D22" s="1303" t="s">
        <v>210</v>
      </c>
      <c r="E22" s="1453">
        <v>7213</v>
      </c>
      <c r="F22" s="1454">
        <v>2557</v>
      </c>
      <c r="G22" s="1306"/>
      <c r="H22" s="1327">
        <v>6141.822419000001</v>
      </c>
      <c r="I22" s="1326">
        <v>1375.820618</v>
      </c>
      <c r="J22" s="1306"/>
    </row>
    <row r="23" spans="1:10" s="1291" customFormat="1" ht="27" customHeight="1">
      <c r="A23" s="1300"/>
      <c r="B23" s="1301"/>
      <c r="C23" s="1302"/>
      <c r="D23" s="1309" t="s">
        <v>211</v>
      </c>
      <c r="E23" s="1453">
        <v>4</v>
      </c>
      <c r="F23" s="1457">
        <v>0</v>
      </c>
      <c r="G23" s="1307"/>
      <c r="H23" s="1307">
        <v>0</v>
      </c>
      <c r="I23" s="1331">
        <v>0</v>
      </c>
      <c r="J23" s="1307"/>
    </row>
    <row r="24" spans="1:10" s="1291" customFormat="1" ht="30" customHeight="1">
      <c r="A24" s="1300"/>
      <c r="B24" s="1301"/>
      <c r="C24" s="1302"/>
      <c r="D24" s="1310" t="s">
        <v>203</v>
      </c>
      <c r="E24" s="1453">
        <v>663</v>
      </c>
      <c r="F24" s="1454">
        <v>946</v>
      </c>
      <c r="G24" s="1308">
        <v>-29.915433403805498</v>
      </c>
      <c r="H24" s="1327">
        <v>78.341482999999997</v>
      </c>
      <c r="I24" s="1326">
        <v>116.526331</v>
      </c>
      <c r="J24" s="1308">
        <v>-32.769287140775077</v>
      </c>
    </row>
    <row r="25" spans="1:10" s="1291" customFormat="1" ht="30" customHeight="1">
      <c r="A25" s="1300"/>
      <c r="B25" s="1301"/>
      <c r="C25" s="1302"/>
      <c r="D25" s="1310" t="s">
        <v>204</v>
      </c>
      <c r="E25" s="1453">
        <v>5128</v>
      </c>
      <c r="F25" s="1454">
        <v>6531</v>
      </c>
      <c r="G25" s="1308">
        <v>-21.482161996631451</v>
      </c>
      <c r="H25" s="1327">
        <v>262089.81802315582</v>
      </c>
      <c r="I25" s="1326">
        <v>265886.55929423968</v>
      </c>
      <c r="J25" s="1308">
        <v>-1.4279553209315268</v>
      </c>
    </row>
    <row r="26" spans="1:10" s="1291" customFormat="1" ht="30" customHeight="1">
      <c r="A26" s="1300"/>
      <c r="B26" s="1301"/>
      <c r="C26" s="1302"/>
      <c r="D26" s="1311" t="s">
        <v>563</v>
      </c>
      <c r="E26" s="1453">
        <v>781</v>
      </c>
      <c r="F26" s="1458">
        <v>1061</v>
      </c>
      <c r="G26" s="1308">
        <v>-26.390197926484447</v>
      </c>
      <c r="H26" s="1327">
        <v>285.13327243000003</v>
      </c>
      <c r="I26" s="1312">
        <v>528.7867745399999</v>
      </c>
      <c r="J26" s="1308">
        <v>-46.077835876655186</v>
      </c>
    </row>
    <row r="27" spans="1:10" s="1291" customFormat="1" ht="30" customHeight="1">
      <c r="A27" s="1300"/>
      <c r="B27" s="1301"/>
      <c r="C27" s="1302"/>
      <c r="D27" s="1311" t="s">
        <v>564</v>
      </c>
      <c r="E27" s="1453">
        <v>2680</v>
      </c>
      <c r="F27" s="1458">
        <v>5031</v>
      </c>
      <c r="G27" s="1308">
        <v>-46.730272311667662</v>
      </c>
      <c r="H27" s="1327">
        <v>7640.3769399500015</v>
      </c>
      <c r="I27" s="1312">
        <v>14241.98689785</v>
      </c>
      <c r="J27" s="1308">
        <v>-46.353152865886933</v>
      </c>
    </row>
    <row r="28" spans="1:10" s="1291" customFormat="1" ht="30" customHeight="1">
      <c r="A28" s="1300"/>
      <c r="B28" s="1301"/>
      <c r="C28" s="1302"/>
      <c r="D28" s="1311" t="s">
        <v>565</v>
      </c>
      <c r="E28" s="1453">
        <v>5403</v>
      </c>
      <c r="F28" s="1458">
        <v>427</v>
      </c>
      <c r="G28" s="1308">
        <v>1165.3395784543327</v>
      </c>
      <c r="H28" s="1327">
        <v>5657.1249541499992</v>
      </c>
      <c r="I28" s="1312">
        <v>483.33690768999998</v>
      </c>
      <c r="J28" s="1308">
        <v>1070.4309900907331</v>
      </c>
    </row>
    <row r="29" spans="1:10" s="1291" customFormat="1" ht="30" customHeight="1">
      <c r="A29" s="1300"/>
      <c r="B29" s="1313"/>
      <c r="C29" s="1314"/>
      <c r="D29" s="1315" t="s">
        <v>566</v>
      </c>
      <c r="E29" s="1459">
        <v>15924</v>
      </c>
      <c r="F29" s="1460">
        <v>22616</v>
      </c>
      <c r="G29" s="1318">
        <v>-29.589671029359742</v>
      </c>
      <c r="H29" s="1334">
        <v>7905.902</v>
      </c>
      <c r="I29" s="1335">
        <v>661119.44299999997</v>
      </c>
      <c r="J29" s="1316">
        <v>-98.804164348256805</v>
      </c>
    </row>
    <row r="30" spans="1:10" s="1299" customFormat="1" ht="30" customHeight="1">
      <c r="A30" s="1292"/>
      <c r="B30" s="1319" t="s">
        <v>657</v>
      </c>
      <c r="C30" s="1320" t="s">
        <v>202</v>
      </c>
      <c r="D30" s="1321"/>
      <c r="E30" s="1451">
        <v>142777</v>
      </c>
      <c r="F30" s="1452">
        <v>158999</v>
      </c>
      <c r="G30" s="1336">
        <v>-10.202579890439562</v>
      </c>
      <c r="H30" s="1322">
        <v>101160.36002445997</v>
      </c>
      <c r="I30" s="1323">
        <v>111176.13202347973</v>
      </c>
      <c r="J30" s="1298">
        <v>-9.0089228836496087</v>
      </c>
    </row>
    <row r="31" spans="1:10" s="1291" customFormat="1" ht="30" customHeight="1">
      <c r="A31" s="1300"/>
      <c r="B31" s="1301"/>
      <c r="C31" s="1302"/>
      <c r="D31" s="1303" t="s">
        <v>198</v>
      </c>
      <c r="E31" s="1448">
        <v>142707</v>
      </c>
      <c r="F31" s="1449">
        <v>158935</v>
      </c>
      <c r="G31" s="1306">
        <v>-10.21046339698619</v>
      </c>
      <c r="H31" s="1304">
        <v>41976.484605260004</v>
      </c>
      <c r="I31" s="1305">
        <v>48811.894334780496</v>
      </c>
      <c r="J31" s="1306">
        <v>-14.003573970391841</v>
      </c>
    </row>
    <row r="32" spans="1:10" s="1291" customFormat="1" ht="27" customHeight="1">
      <c r="A32" s="1300"/>
      <c r="B32" s="1301"/>
      <c r="C32" s="1302"/>
      <c r="D32" s="1303" t="s">
        <v>208</v>
      </c>
      <c r="E32" s="1453">
        <v>56</v>
      </c>
      <c r="F32" s="1454">
        <v>56</v>
      </c>
      <c r="G32" s="1306"/>
      <c r="H32" s="1327">
        <v>60.280471980000002</v>
      </c>
      <c r="I32" s="1326">
        <v>96.898828379999998</v>
      </c>
      <c r="J32" s="1306"/>
    </row>
    <row r="33" spans="1:10" s="1291" customFormat="1" ht="27" customHeight="1">
      <c r="A33" s="1300"/>
      <c r="B33" s="1301"/>
      <c r="C33" s="1302"/>
      <c r="D33" s="1303" t="s">
        <v>209</v>
      </c>
      <c r="E33" s="1453">
        <v>34</v>
      </c>
      <c r="F33" s="1454">
        <v>4607</v>
      </c>
      <c r="G33" s="1308"/>
      <c r="H33" s="1327">
        <v>17914.761996839999</v>
      </c>
      <c r="I33" s="1326">
        <v>23162.786853710499</v>
      </c>
      <c r="J33" s="1308"/>
    </row>
    <row r="34" spans="1:10" s="1291" customFormat="1" ht="27" customHeight="1">
      <c r="A34" s="1300"/>
      <c r="B34" s="1301"/>
      <c r="C34" s="1302"/>
      <c r="D34" s="1303" t="s">
        <v>210</v>
      </c>
      <c r="E34" s="1453">
        <v>134682</v>
      </c>
      <c r="F34" s="1454">
        <v>147712</v>
      </c>
      <c r="G34" s="1306"/>
      <c r="H34" s="1327">
        <v>22601.189904440002</v>
      </c>
      <c r="I34" s="1326">
        <v>24377.34308069</v>
      </c>
      <c r="J34" s="1306"/>
    </row>
    <row r="35" spans="1:10" s="1291" customFormat="1" ht="27" customHeight="1">
      <c r="A35" s="1300"/>
      <c r="B35" s="1301"/>
      <c r="C35" s="1302"/>
      <c r="D35" s="1309" t="s">
        <v>211</v>
      </c>
      <c r="E35" s="1453">
        <v>7935</v>
      </c>
      <c r="F35" s="1457">
        <v>6560</v>
      </c>
      <c r="G35" s="1307"/>
      <c r="H35" s="1307">
        <v>1400.252232</v>
      </c>
      <c r="I35" s="1331">
        <v>1174.8655719999999</v>
      </c>
      <c r="J35" s="1307"/>
    </row>
    <row r="36" spans="1:10" s="1291" customFormat="1" ht="30" customHeight="1">
      <c r="A36" s="1300"/>
      <c r="B36" s="1301"/>
      <c r="C36" s="1302"/>
      <c r="D36" s="1310" t="s">
        <v>203</v>
      </c>
      <c r="E36" s="1453">
        <v>4</v>
      </c>
      <c r="F36" s="1454">
        <v>5</v>
      </c>
      <c r="G36" s="1306">
        <v>-20</v>
      </c>
      <c r="H36" s="1327">
        <v>739.7047050000001</v>
      </c>
      <c r="I36" s="1326">
        <v>891.43281663000016</v>
      </c>
      <c r="J36" s="1308">
        <v>-17.020700696615325</v>
      </c>
    </row>
    <row r="37" spans="1:10" s="1291" customFormat="1" ht="30" customHeight="1">
      <c r="A37" s="1300"/>
      <c r="B37" s="1301"/>
      <c r="C37" s="1302"/>
      <c r="D37" s="1310" t="s">
        <v>204</v>
      </c>
      <c r="E37" s="1453">
        <v>41</v>
      </c>
      <c r="F37" s="1457">
        <v>5</v>
      </c>
      <c r="G37" s="1306">
        <v>720</v>
      </c>
      <c r="H37" s="1325">
        <v>56098.49802599995</v>
      </c>
      <c r="I37" s="1337">
        <v>54819.793464259783</v>
      </c>
      <c r="J37" s="1306">
        <v>2.332559976851845</v>
      </c>
    </row>
    <row r="38" spans="1:10" s="1291" customFormat="1" ht="30" customHeight="1">
      <c r="A38" s="1300"/>
      <c r="B38" s="1301"/>
      <c r="C38" s="1302"/>
      <c r="D38" s="1311" t="s">
        <v>563</v>
      </c>
      <c r="E38" s="1453">
        <v>21</v>
      </c>
      <c r="F38" s="1454">
        <v>52</v>
      </c>
      <c r="G38" s="1304">
        <v>-59.615384615384613</v>
      </c>
      <c r="H38" s="1325">
        <v>1448.9561481999997</v>
      </c>
      <c r="I38" s="1312">
        <v>5901.7135768194503</v>
      </c>
      <c r="J38" s="1304">
        <v>-75.448551859731722</v>
      </c>
    </row>
    <row r="39" spans="1:10" s="1291" customFormat="1" ht="30" customHeight="1">
      <c r="A39" s="1300"/>
      <c r="B39" s="1301"/>
      <c r="C39" s="1302"/>
      <c r="D39" s="1311" t="s">
        <v>564</v>
      </c>
      <c r="E39" s="1453">
        <v>4</v>
      </c>
      <c r="F39" s="1457">
        <v>1</v>
      </c>
      <c r="G39" s="1304">
        <v>100</v>
      </c>
      <c r="H39" s="1325">
        <v>36.024000000000001</v>
      </c>
      <c r="I39" s="1312">
        <v>15.402510990000001</v>
      </c>
      <c r="J39" s="1306">
        <v>133.88394284145221</v>
      </c>
    </row>
    <row r="40" spans="1:10" s="1291" customFormat="1" ht="30" customHeight="1">
      <c r="A40" s="1300"/>
      <c r="B40" s="1301"/>
      <c r="C40" s="1302"/>
      <c r="D40" s="1311" t="s">
        <v>565</v>
      </c>
      <c r="E40" s="1453">
        <v>0</v>
      </c>
      <c r="F40" s="1458">
        <v>0</v>
      </c>
      <c r="G40" s="1304">
        <v>100</v>
      </c>
      <c r="H40" s="1325">
        <v>0.63</v>
      </c>
      <c r="I40" s="1312">
        <v>3.2296199999999997</v>
      </c>
      <c r="J40" s="1306">
        <v>-80.493061103163839</v>
      </c>
    </row>
    <row r="41" spans="1:10" s="1291" customFormat="1" ht="30" customHeight="1">
      <c r="A41" s="1338"/>
      <c r="B41" s="1313"/>
      <c r="C41" s="1314"/>
      <c r="D41" s="1315" t="s">
        <v>566</v>
      </c>
      <c r="E41" s="1459">
        <v>0</v>
      </c>
      <c r="F41" s="1461">
        <v>1</v>
      </c>
      <c r="G41" s="1318">
        <v>-100</v>
      </c>
      <c r="H41" s="1333">
        <v>860.06254000000001</v>
      </c>
      <c r="I41" s="1335">
        <v>732.6656999999999</v>
      </c>
      <c r="J41" s="1306">
        <v>17.388126672232659</v>
      </c>
    </row>
    <row r="42" spans="1:10" s="1291" customFormat="1" ht="30" customHeight="1">
      <c r="A42" s="1340" t="s">
        <v>205</v>
      </c>
      <c r="B42" s="1286" t="s">
        <v>788</v>
      </c>
      <c r="C42" s="1341"/>
      <c r="D42" s="1342"/>
      <c r="E42" s="1444">
        <v>3346180</v>
      </c>
      <c r="F42" s="1445">
        <v>4181762</v>
      </c>
      <c r="G42" s="1289">
        <v>80.018422856202719</v>
      </c>
      <c r="H42" s="1289">
        <v>3421606.4450074285</v>
      </c>
      <c r="I42" s="1290">
        <v>3982190.4466368658</v>
      </c>
      <c r="J42" s="1289">
        <v>85.922722452843132</v>
      </c>
    </row>
    <row r="43" spans="1:10" s="1299" customFormat="1" ht="30" customHeight="1">
      <c r="A43" s="1343"/>
      <c r="B43" s="1293" t="s">
        <v>206</v>
      </c>
      <c r="C43" s="1294" t="s">
        <v>216</v>
      </c>
      <c r="D43" s="1294"/>
      <c r="E43" s="1446">
        <v>119696</v>
      </c>
      <c r="F43" s="1447">
        <v>108065</v>
      </c>
      <c r="G43" s="1336">
        <v>10.762966732984777</v>
      </c>
      <c r="H43" s="1296">
        <v>38372.920595899996</v>
      </c>
      <c r="I43" s="1297">
        <v>31896.573523085004</v>
      </c>
      <c r="J43" s="1298">
        <v>20.304209378878156</v>
      </c>
    </row>
    <row r="44" spans="1:10" s="1291" customFormat="1" ht="30" customHeight="1">
      <c r="A44" s="1344"/>
      <c r="B44" s="1301"/>
      <c r="C44" s="1302"/>
      <c r="D44" s="1302" t="s">
        <v>198</v>
      </c>
      <c r="E44" s="1448">
        <v>107528</v>
      </c>
      <c r="F44" s="1449">
        <v>95563</v>
      </c>
      <c r="G44" s="1306">
        <v>12.520536190785137</v>
      </c>
      <c r="H44" s="1304">
        <v>21468.270173659999</v>
      </c>
      <c r="I44" s="1305">
        <v>17563.552948980003</v>
      </c>
      <c r="J44" s="1306">
        <v>22.231932434301463</v>
      </c>
    </row>
    <row r="45" spans="1:10" s="1291" customFormat="1" ht="30" customHeight="1">
      <c r="A45" s="1344"/>
      <c r="B45" s="1301"/>
      <c r="C45" s="1302"/>
      <c r="D45" s="1302" t="s">
        <v>208</v>
      </c>
      <c r="E45" s="1453">
        <v>64987</v>
      </c>
      <c r="F45" s="1449">
        <v>58749</v>
      </c>
      <c r="G45" s="1306"/>
      <c r="H45" s="1345">
        <v>12025.73513732</v>
      </c>
      <c r="I45" s="1337">
        <v>10194.50441913</v>
      </c>
      <c r="J45" s="1306"/>
    </row>
    <row r="46" spans="1:10" s="1291" customFormat="1" ht="30" customHeight="1">
      <c r="A46" s="1344"/>
      <c r="B46" s="1301"/>
      <c r="C46" s="1302"/>
      <c r="D46" s="1302" t="s">
        <v>209</v>
      </c>
      <c r="E46" s="1453">
        <v>39428</v>
      </c>
      <c r="F46" s="1449">
        <v>34081</v>
      </c>
      <c r="G46" s="1308"/>
      <c r="H46" s="1345">
        <v>8205.9912079799997</v>
      </c>
      <c r="I46" s="1337">
        <v>6258.7890082700005</v>
      </c>
      <c r="J46" s="1308"/>
    </row>
    <row r="47" spans="1:10" s="1291" customFormat="1" ht="30" customHeight="1">
      <c r="A47" s="1344"/>
      <c r="B47" s="1301"/>
      <c r="C47" s="1302"/>
      <c r="D47" s="1302" t="s">
        <v>210</v>
      </c>
      <c r="E47" s="1453">
        <v>3073</v>
      </c>
      <c r="F47" s="1449">
        <v>2693</v>
      </c>
      <c r="G47" s="1306"/>
      <c r="H47" s="1345">
        <v>1230.14624536</v>
      </c>
      <c r="I47" s="1337">
        <v>1105.9950965800001</v>
      </c>
      <c r="J47" s="1306"/>
    </row>
    <row r="48" spans="1:10" s="1291" customFormat="1" ht="30" customHeight="1">
      <c r="A48" s="1344"/>
      <c r="B48" s="1301"/>
      <c r="C48" s="1302"/>
      <c r="D48" s="1302" t="s">
        <v>211</v>
      </c>
      <c r="E48" s="1453">
        <v>40</v>
      </c>
      <c r="F48" s="1462">
        <v>40</v>
      </c>
      <c r="G48" s="1304"/>
      <c r="H48" s="1345">
        <v>6.397583</v>
      </c>
      <c r="I48" s="1328">
        <v>4.2644250000000001</v>
      </c>
      <c r="J48" s="1304"/>
    </row>
    <row r="49" spans="1:10" s="1291" customFormat="1" ht="30" customHeight="1">
      <c r="A49" s="1344"/>
      <c r="B49" s="1301"/>
      <c r="C49" s="1302"/>
      <c r="D49" s="1311" t="s">
        <v>203</v>
      </c>
      <c r="E49" s="1453">
        <v>5744</v>
      </c>
      <c r="F49" s="1449">
        <v>6597</v>
      </c>
      <c r="G49" s="1306">
        <v>-12.930119751402152</v>
      </c>
      <c r="H49" s="1345">
        <v>453.10710499999999</v>
      </c>
      <c r="I49" s="1337">
        <v>460.03964212</v>
      </c>
      <c r="J49" s="1306">
        <v>-1.506943420800174</v>
      </c>
    </row>
    <row r="50" spans="1:10" s="1291" customFormat="1" ht="30" customHeight="1">
      <c r="A50" s="1344"/>
      <c r="B50" s="1301"/>
      <c r="C50" s="1302"/>
      <c r="D50" s="1311" t="s">
        <v>204</v>
      </c>
      <c r="E50" s="1453">
        <v>3129</v>
      </c>
      <c r="F50" s="1449">
        <v>2666</v>
      </c>
      <c r="G50" s="1304">
        <v>17.366841710427607</v>
      </c>
      <c r="H50" s="1345">
        <v>15057.368910310001</v>
      </c>
      <c r="I50" s="1337">
        <v>12826.949840085001</v>
      </c>
      <c r="J50" s="1308">
        <v>17.388538179628675</v>
      </c>
    </row>
    <row r="51" spans="1:10" s="1291" customFormat="1" ht="30" customHeight="1">
      <c r="A51" s="1344"/>
      <c r="B51" s="1301"/>
      <c r="C51" s="1302"/>
      <c r="D51" s="1311" t="s">
        <v>563</v>
      </c>
      <c r="E51" s="1453">
        <v>285</v>
      </c>
      <c r="F51" s="1449">
        <v>183</v>
      </c>
      <c r="G51" s="1304">
        <v>55.737704918032783</v>
      </c>
      <c r="H51" s="1345">
        <v>93.623734999999996</v>
      </c>
      <c r="I51" s="1312">
        <v>73.98519202</v>
      </c>
      <c r="J51" s="1304">
        <v>26.543883233676301</v>
      </c>
    </row>
    <row r="52" spans="1:10" s="1291" customFormat="1" ht="30" customHeight="1">
      <c r="A52" s="1344"/>
      <c r="B52" s="1301"/>
      <c r="C52" s="1302"/>
      <c r="D52" s="1311" t="s">
        <v>564</v>
      </c>
      <c r="E52" s="1453">
        <v>327</v>
      </c>
      <c r="F52" s="1449">
        <v>202</v>
      </c>
      <c r="G52" s="1306">
        <v>61.881188118811878</v>
      </c>
      <c r="H52" s="1345">
        <v>577.64816700000006</v>
      </c>
      <c r="I52" s="1312">
        <v>299.52620000000002</v>
      </c>
      <c r="J52" s="1306">
        <v>92.853969702817324</v>
      </c>
    </row>
    <row r="53" spans="1:10" s="1291" customFormat="1" ht="30" customHeight="1">
      <c r="A53" s="1344"/>
      <c r="B53" s="1301"/>
      <c r="C53" s="1302"/>
      <c r="D53" s="1311" t="s">
        <v>565</v>
      </c>
      <c r="E53" s="1453">
        <v>247</v>
      </c>
      <c r="F53" s="1449">
        <v>161</v>
      </c>
      <c r="G53" s="1306">
        <v>53.41614906832298</v>
      </c>
      <c r="H53" s="1345">
        <v>112.16841493</v>
      </c>
      <c r="I53" s="1312">
        <v>77.140571230000006</v>
      </c>
      <c r="J53" s="1308">
        <v>45.407809589019024</v>
      </c>
    </row>
    <row r="54" spans="1:10" s="1291" customFormat="1" ht="30" customHeight="1">
      <c r="A54" s="1344"/>
      <c r="B54" s="1313"/>
      <c r="C54" s="1314"/>
      <c r="D54" s="1315" t="s">
        <v>566</v>
      </c>
      <c r="E54" s="1459">
        <v>2436</v>
      </c>
      <c r="F54" s="1461">
        <v>2693</v>
      </c>
      <c r="G54" s="1318">
        <v>-9.5432603044931295</v>
      </c>
      <c r="H54" s="1334">
        <v>610.73408999999992</v>
      </c>
      <c r="I54" s="1335">
        <v>595.3791286500001</v>
      </c>
      <c r="J54" s="1318">
        <v>2.5790224431979381</v>
      </c>
    </row>
    <row r="55" spans="1:10" s="1299" customFormat="1" ht="30" customHeight="1">
      <c r="A55" s="1292"/>
      <c r="B55" s="1319" t="s">
        <v>212</v>
      </c>
      <c r="C55" s="1320" t="s">
        <v>723</v>
      </c>
      <c r="D55" s="1321"/>
      <c r="E55" s="1446">
        <v>1203416</v>
      </c>
      <c r="F55" s="1447">
        <v>1809146</v>
      </c>
      <c r="G55" s="1296">
        <v>-33.481543225367105</v>
      </c>
      <c r="H55" s="1296">
        <v>1305676.626689668</v>
      </c>
      <c r="I55" s="1297">
        <v>1973153.8940946846</v>
      </c>
      <c r="J55" s="1322">
        <v>-33.827937567498559</v>
      </c>
    </row>
    <row r="56" spans="1:10" s="1291" customFormat="1" ht="30" customHeight="1">
      <c r="A56" s="1300"/>
      <c r="B56" s="1301"/>
      <c r="C56" s="1302"/>
      <c r="D56" s="1303" t="s">
        <v>198</v>
      </c>
      <c r="E56" s="1448">
        <v>732628</v>
      </c>
      <c r="F56" s="1449">
        <v>634404</v>
      </c>
      <c r="G56" s="1304">
        <v>15.482878418168863</v>
      </c>
      <c r="H56" s="1304">
        <v>208988.18980306</v>
      </c>
      <c r="I56" s="1305">
        <v>200739.53921987989</v>
      </c>
      <c r="J56" s="1306">
        <v>4.1091309740155131</v>
      </c>
    </row>
    <row r="57" spans="1:10" s="1291" customFormat="1" ht="30" customHeight="1">
      <c r="A57" s="1300"/>
      <c r="B57" s="1301"/>
      <c r="C57" s="1302"/>
      <c r="D57" s="1303" t="s">
        <v>208</v>
      </c>
      <c r="E57" s="1453">
        <v>49113</v>
      </c>
      <c r="F57" s="1449">
        <v>48124</v>
      </c>
      <c r="G57" s="1306"/>
      <c r="H57" s="1327">
        <v>13318.911700999999</v>
      </c>
      <c r="I57" s="1326">
        <v>12024.120520279992</v>
      </c>
      <c r="J57" s="1306"/>
    </row>
    <row r="58" spans="1:10" s="1291" customFormat="1" ht="30" customHeight="1">
      <c r="A58" s="1300"/>
      <c r="B58" s="1301"/>
      <c r="C58" s="1302"/>
      <c r="D58" s="1303" t="s">
        <v>209</v>
      </c>
      <c r="E58" s="1453">
        <v>452516</v>
      </c>
      <c r="F58" s="1449">
        <v>387140</v>
      </c>
      <c r="G58" s="1308"/>
      <c r="H58" s="1327">
        <v>103114.34940321998</v>
      </c>
      <c r="I58" s="1331">
        <v>100604.2431337099</v>
      </c>
      <c r="J58" s="1308"/>
    </row>
    <row r="59" spans="1:10" s="1291" customFormat="1" ht="30" customHeight="1">
      <c r="A59" s="1300"/>
      <c r="B59" s="1301"/>
      <c r="C59" s="1302"/>
      <c r="D59" s="1303" t="s">
        <v>210</v>
      </c>
      <c r="E59" s="1453">
        <v>227132</v>
      </c>
      <c r="F59" s="1449">
        <v>195055</v>
      </c>
      <c r="G59" s="1306"/>
      <c r="H59" s="1327">
        <v>91924.624536429998</v>
      </c>
      <c r="I59" s="1331">
        <v>87499.720002889997</v>
      </c>
      <c r="J59" s="1306"/>
    </row>
    <row r="60" spans="1:10" s="1291" customFormat="1" ht="30" customHeight="1">
      <c r="A60" s="1300"/>
      <c r="B60" s="1301"/>
      <c r="C60" s="1302"/>
      <c r="D60" s="1303" t="s">
        <v>211</v>
      </c>
      <c r="E60" s="1453">
        <v>3867</v>
      </c>
      <c r="F60" s="1449">
        <v>4085</v>
      </c>
      <c r="G60" s="1304"/>
      <c r="H60" s="1325">
        <v>630.30416241</v>
      </c>
      <c r="I60" s="1305">
        <v>611.45556299999998</v>
      </c>
      <c r="J60" s="1304"/>
    </row>
    <row r="61" spans="1:10" s="1291" customFormat="1" ht="30" customHeight="1">
      <c r="A61" s="1300"/>
      <c r="B61" s="1301"/>
      <c r="C61" s="1302"/>
      <c r="D61" s="1310" t="s">
        <v>203</v>
      </c>
      <c r="E61" s="1453">
        <v>58339</v>
      </c>
      <c r="F61" s="1449">
        <v>84490</v>
      </c>
      <c r="G61" s="1306">
        <v>-30.951591904367383</v>
      </c>
      <c r="H61" s="1327">
        <v>4254.7491675999991</v>
      </c>
      <c r="I61" s="1331">
        <v>5925.1537736100008</v>
      </c>
      <c r="J61" s="1306">
        <v>-28.191751131418812</v>
      </c>
    </row>
    <row r="62" spans="1:10" s="1291" customFormat="1" ht="30" customHeight="1">
      <c r="A62" s="1300"/>
      <c r="B62" s="1301"/>
      <c r="C62" s="1302"/>
      <c r="D62" s="1310" t="s">
        <v>204</v>
      </c>
      <c r="E62" s="1453">
        <v>209308</v>
      </c>
      <c r="F62" s="1449">
        <v>852513</v>
      </c>
      <c r="G62" s="1304">
        <v>-75.448116333709862</v>
      </c>
      <c r="H62" s="1327">
        <v>998234.44846995804</v>
      </c>
      <c r="I62" s="1331">
        <v>1009308.9042683148</v>
      </c>
      <c r="J62" s="1306">
        <v>-1.0972315563177433</v>
      </c>
    </row>
    <row r="63" spans="1:10" s="1291" customFormat="1" ht="30" customHeight="1">
      <c r="A63" s="1300"/>
      <c r="B63" s="1301"/>
      <c r="C63" s="1302"/>
      <c r="D63" s="1311" t="s">
        <v>563</v>
      </c>
      <c r="E63" s="1453">
        <v>89</v>
      </c>
      <c r="F63" s="1449">
        <v>62</v>
      </c>
      <c r="G63" s="1304">
        <v>43.548387096774192</v>
      </c>
      <c r="H63" s="1307">
        <v>13.563041000000002</v>
      </c>
      <c r="I63" s="1312">
        <v>7.7778328800000009</v>
      </c>
      <c r="J63" s="1304">
        <v>74.380720301616975</v>
      </c>
    </row>
    <row r="64" spans="1:10" s="1291" customFormat="1" ht="30" customHeight="1">
      <c r="A64" s="1300"/>
      <c r="B64" s="1301"/>
      <c r="C64" s="1302"/>
      <c r="D64" s="1311" t="s">
        <v>564</v>
      </c>
      <c r="E64" s="1453">
        <v>0</v>
      </c>
      <c r="F64" s="1449">
        <v>0</v>
      </c>
      <c r="G64" s="1304">
        <v>0</v>
      </c>
      <c r="H64" s="1304">
        <v>0</v>
      </c>
      <c r="I64" s="1305">
        <v>0</v>
      </c>
      <c r="J64" s="1304">
        <v>0</v>
      </c>
    </row>
    <row r="65" spans="1:10" s="1291" customFormat="1" ht="30" customHeight="1">
      <c r="A65" s="1300"/>
      <c r="B65" s="1301"/>
      <c r="C65" s="1302"/>
      <c r="D65" s="1311" t="s">
        <v>565</v>
      </c>
      <c r="E65" s="1453">
        <v>10</v>
      </c>
      <c r="F65" s="1449">
        <v>6</v>
      </c>
      <c r="G65" s="1304">
        <v>100</v>
      </c>
      <c r="H65" s="1327">
        <v>3.2512080499999998</v>
      </c>
      <c r="I65" s="1312">
        <v>1.575</v>
      </c>
      <c r="J65" s="1304">
        <v>100</v>
      </c>
    </row>
    <row r="66" spans="1:10" s="1291" customFormat="1" ht="30" customHeight="1">
      <c r="A66" s="1300"/>
      <c r="B66" s="1313"/>
      <c r="C66" s="1314"/>
      <c r="D66" s="1315" t="s">
        <v>566</v>
      </c>
      <c r="E66" s="1459">
        <v>203042</v>
      </c>
      <c r="F66" s="1461">
        <v>237671</v>
      </c>
      <c r="G66" s="1318">
        <v>-14.570141077371662</v>
      </c>
      <c r="H66" s="1334">
        <v>94182.425000000003</v>
      </c>
      <c r="I66" s="1335">
        <v>757170.94400000002</v>
      </c>
      <c r="J66" s="1316">
        <v>-87.561273217584002</v>
      </c>
    </row>
    <row r="67" spans="1:10" s="1299" customFormat="1" ht="30" customHeight="1">
      <c r="A67" s="1292"/>
      <c r="B67" s="1293" t="s">
        <v>214</v>
      </c>
      <c r="C67" s="1294" t="s">
        <v>724</v>
      </c>
      <c r="D67" s="1295"/>
      <c r="E67" s="1446">
        <v>774542</v>
      </c>
      <c r="F67" s="1447">
        <v>784237</v>
      </c>
      <c r="G67" s="1336">
        <v>-1.2362334345357333</v>
      </c>
      <c r="H67" s="1296">
        <v>400611.65316187998</v>
      </c>
      <c r="I67" s="1297">
        <v>394145.88785919</v>
      </c>
      <c r="J67" s="1296">
        <v>1.6404497679295582</v>
      </c>
    </row>
    <row r="68" spans="1:10" s="1291" customFormat="1" ht="30" customHeight="1">
      <c r="A68" s="1300"/>
      <c r="B68" s="1301"/>
      <c r="C68" s="1302"/>
      <c r="D68" s="1303" t="s">
        <v>198</v>
      </c>
      <c r="E68" s="1448">
        <v>684704</v>
      </c>
      <c r="F68" s="1449">
        <v>665548</v>
      </c>
      <c r="G68" s="1306">
        <v>2.8782296693852283</v>
      </c>
      <c r="H68" s="1304">
        <v>173507.78227999</v>
      </c>
      <c r="I68" s="1305">
        <v>167570.08678907994</v>
      </c>
      <c r="J68" s="1306">
        <v>3.5434101662690094</v>
      </c>
    </row>
    <row r="69" spans="1:10" s="1291" customFormat="1" ht="30" customHeight="1">
      <c r="A69" s="1300"/>
      <c r="B69" s="1301"/>
      <c r="C69" s="1302"/>
      <c r="D69" s="1303" t="s">
        <v>208</v>
      </c>
      <c r="E69" s="1453">
        <v>298803</v>
      </c>
      <c r="F69" s="1454">
        <v>280177</v>
      </c>
      <c r="G69" s="1306"/>
      <c r="H69" s="1327">
        <v>84112.335784220006</v>
      </c>
      <c r="I69" s="1326">
        <v>75956.906351860016</v>
      </c>
      <c r="J69" s="1306"/>
    </row>
    <row r="70" spans="1:10" s="1291" customFormat="1" ht="30" customHeight="1">
      <c r="A70" s="1300"/>
      <c r="B70" s="1301"/>
      <c r="C70" s="1302"/>
      <c r="D70" s="1303" t="s">
        <v>209</v>
      </c>
      <c r="E70" s="1453">
        <v>364437</v>
      </c>
      <c r="F70" s="1458">
        <v>363110</v>
      </c>
      <c r="G70" s="1308"/>
      <c r="H70" s="1327">
        <v>77604.562311770002</v>
      </c>
      <c r="I70" s="1326">
        <v>75418.598830869902</v>
      </c>
      <c r="J70" s="1308"/>
    </row>
    <row r="71" spans="1:10" s="1291" customFormat="1" ht="30" customHeight="1">
      <c r="A71" s="1300"/>
      <c r="B71" s="1301"/>
      <c r="C71" s="1302"/>
      <c r="D71" s="1303" t="s">
        <v>210</v>
      </c>
      <c r="E71" s="1453">
        <v>21205</v>
      </c>
      <c r="F71" s="1458">
        <v>22082</v>
      </c>
      <c r="G71" s="1306"/>
      <c r="H71" s="1327">
        <v>11731.881517999998</v>
      </c>
      <c r="I71" s="1326">
        <v>16169.86471235</v>
      </c>
      <c r="J71" s="1306"/>
    </row>
    <row r="72" spans="1:10" s="1291" customFormat="1" ht="30" customHeight="1">
      <c r="A72" s="1300"/>
      <c r="B72" s="1301"/>
      <c r="C72" s="1302"/>
      <c r="D72" s="1303" t="s">
        <v>211</v>
      </c>
      <c r="E72" s="1453">
        <v>259</v>
      </c>
      <c r="F72" s="1458">
        <v>179</v>
      </c>
      <c r="G72" s="1304"/>
      <c r="H72" s="1346">
        <v>59.002665999999998</v>
      </c>
      <c r="I72" s="1347">
        <v>24.716894</v>
      </c>
      <c r="J72" s="1304"/>
    </row>
    <row r="73" spans="1:10" s="1291" customFormat="1" ht="30" customHeight="1">
      <c r="A73" s="1300"/>
      <c r="B73" s="1301"/>
      <c r="C73" s="1302"/>
      <c r="D73" s="1310" t="s">
        <v>203</v>
      </c>
      <c r="E73" s="1453">
        <v>39464</v>
      </c>
      <c r="F73" s="1458">
        <v>68900</v>
      </c>
      <c r="G73" s="1308">
        <v>-42.722786647314948</v>
      </c>
      <c r="H73" s="1327">
        <v>3783.3957199999995</v>
      </c>
      <c r="I73" s="1326">
        <v>4646.3442730099996</v>
      </c>
      <c r="J73" s="1304">
        <v>-18.572634792104285</v>
      </c>
    </row>
    <row r="74" spans="1:10" s="1291" customFormat="1" ht="30" customHeight="1">
      <c r="A74" s="1300"/>
      <c r="B74" s="1301"/>
      <c r="C74" s="1302"/>
      <c r="D74" s="1310" t="s">
        <v>204</v>
      </c>
      <c r="E74" s="1453">
        <v>15635</v>
      </c>
      <c r="F74" s="1458">
        <v>15882</v>
      </c>
      <c r="G74" s="1304">
        <v>-1.5552197456239769</v>
      </c>
      <c r="H74" s="1327">
        <v>170463.68261226994</v>
      </c>
      <c r="I74" s="1326">
        <v>166706.76726889002</v>
      </c>
      <c r="J74" s="1306">
        <v>2.2536069800455061</v>
      </c>
    </row>
    <row r="75" spans="1:10" s="1291" customFormat="1" ht="30" customHeight="1">
      <c r="A75" s="1300"/>
      <c r="B75" s="1301"/>
      <c r="C75" s="1302"/>
      <c r="D75" s="1311" t="s">
        <v>563</v>
      </c>
      <c r="E75" s="1453">
        <v>5157</v>
      </c>
      <c r="F75" s="1458">
        <v>4427</v>
      </c>
      <c r="G75" s="1304">
        <v>16.489722159475942</v>
      </c>
      <c r="H75" s="1327">
        <v>1928.3656548899996</v>
      </c>
      <c r="I75" s="1312">
        <v>1603.4804920599997</v>
      </c>
      <c r="J75" s="1304">
        <v>20.261248230879207</v>
      </c>
    </row>
    <row r="76" spans="1:10" s="1291" customFormat="1" ht="30" customHeight="1">
      <c r="A76" s="1300"/>
      <c r="B76" s="1301"/>
      <c r="C76" s="1302"/>
      <c r="D76" s="1311" t="s">
        <v>564</v>
      </c>
      <c r="E76" s="1453">
        <v>24166</v>
      </c>
      <c r="F76" s="1458">
        <v>23141</v>
      </c>
      <c r="G76" s="1304">
        <v>4.4293677887731731</v>
      </c>
      <c r="H76" s="1327">
        <v>48814.991581459988</v>
      </c>
      <c r="I76" s="1312">
        <v>51325.148333679994</v>
      </c>
      <c r="J76" s="1304">
        <v>-4.8906955629250852</v>
      </c>
    </row>
    <row r="77" spans="1:10" s="1291" customFormat="1" ht="30" customHeight="1">
      <c r="A77" s="1300"/>
      <c r="B77" s="1301"/>
      <c r="C77" s="1302"/>
      <c r="D77" s="1311" t="s">
        <v>565</v>
      </c>
      <c r="E77" s="1453">
        <v>5398</v>
      </c>
      <c r="F77" s="1458">
        <v>6298</v>
      </c>
      <c r="G77" s="1306">
        <v>-14.290250873293109</v>
      </c>
      <c r="H77" s="1327">
        <v>2087.5353132699997</v>
      </c>
      <c r="I77" s="1312">
        <v>2242.0607024699998</v>
      </c>
      <c r="J77" s="1306">
        <v>-6.8921144298084727</v>
      </c>
    </row>
    <row r="78" spans="1:10" s="1291" customFormat="1" ht="30" customHeight="1">
      <c r="A78" s="1338"/>
      <c r="B78" s="1313"/>
      <c r="C78" s="1314"/>
      <c r="D78" s="1315" t="s">
        <v>566</v>
      </c>
      <c r="E78" s="1459">
        <v>18</v>
      </c>
      <c r="F78" s="1460">
        <v>41</v>
      </c>
      <c r="G78" s="1318">
        <v>-56.09756097560976</v>
      </c>
      <c r="H78" s="1334">
        <v>25.9</v>
      </c>
      <c r="I78" s="1335">
        <v>52</v>
      </c>
      <c r="J78" s="1318">
        <v>-50.192307692307693</v>
      </c>
    </row>
    <row r="79" spans="1:10" s="1299" customFormat="1" ht="30" customHeight="1">
      <c r="A79" s="1348"/>
      <c r="B79" s="1293" t="s">
        <v>658</v>
      </c>
      <c r="C79" s="1294" t="s">
        <v>725</v>
      </c>
      <c r="D79" s="1295"/>
      <c r="E79" s="1446">
        <v>908479</v>
      </c>
      <c r="F79" s="1447">
        <v>892557</v>
      </c>
      <c r="G79" s="1336">
        <v>1.7838636636091587</v>
      </c>
      <c r="H79" s="1296">
        <v>832251.49625188042</v>
      </c>
      <c r="I79" s="1297">
        <v>756957.7868145596</v>
      </c>
      <c r="J79" s="1336">
        <v>9.9468835315338868</v>
      </c>
    </row>
    <row r="80" spans="1:10" s="1291" customFormat="1" ht="30" customHeight="1">
      <c r="A80" s="1300"/>
      <c r="B80" s="1301"/>
      <c r="C80" s="1302"/>
      <c r="D80" s="1303" t="s">
        <v>198</v>
      </c>
      <c r="E80" s="1448">
        <v>753842</v>
      </c>
      <c r="F80" s="1449">
        <v>749653</v>
      </c>
      <c r="G80" s="1306">
        <v>0.55879186770412437</v>
      </c>
      <c r="H80" s="1304">
        <v>197961.02171691012</v>
      </c>
      <c r="I80" s="1305">
        <v>186446.96895107994</v>
      </c>
      <c r="J80" s="1306">
        <v>6.1755108332446271</v>
      </c>
    </row>
    <row r="81" spans="1:10" s="1291" customFormat="1" ht="30" customHeight="1">
      <c r="A81" s="1300"/>
      <c r="B81" s="1301"/>
      <c r="C81" s="1302"/>
      <c r="D81" s="1303" t="s">
        <v>208</v>
      </c>
      <c r="E81" s="1453">
        <v>438176</v>
      </c>
      <c r="F81" s="1458">
        <v>430417</v>
      </c>
      <c r="G81" s="1306"/>
      <c r="H81" s="1327">
        <v>112897.68993743004</v>
      </c>
      <c r="I81" s="1326">
        <v>113750.1447363</v>
      </c>
      <c r="J81" s="1306"/>
    </row>
    <row r="82" spans="1:10" s="1291" customFormat="1" ht="30" customHeight="1">
      <c r="A82" s="1300"/>
      <c r="B82" s="1301"/>
      <c r="C82" s="1302"/>
      <c r="D82" s="1303" t="s">
        <v>209</v>
      </c>
      <c r="E82" s="1453">
        <v>224970</v>
      </c>
      <c r="F82" s="1458">
        <v>245847</v>
      </c>
      <c r="G82" s="1308"/>
      <c r="H82" s="1327">
        <v>53172.508421130078</v>
      </c>
      <c r="I82" s="1326">
        <v>53249.479095389928</v>
      </c>
      <c r="J82" s="1308"/>
    </row>
    <row r="83" spans="1:10" s="1291" customFormat="1" ht="30" customHeight="1">
      <c r="A83" s="1300"/>
      <c r="B83" s="1301"/>
      <c r="C83" s="1302"/>
      <c r="D83" s="1303" t="s">
        <v>210</v>
      </c>
      <c r="E83" s="1453">
        <v>90674</v>
      </c>
      <c r="F83" s="1458">
        <v>73372</v>
      </c>
      <c r="G83" s="1306"/>
      <c r="H83" s="1327">
        <v>31885.223358349998</v>
      </c>
      <c r="I83" s="1326">
        <v>19445.245119389998</v>
      </c>
      <c r="J83" s="1306"/>
    </row>
    <row r="84" spans="1:10" s="1291" customFormat="1" ht="30" customHeight="1">
      <c r="A84" s="1300"/>
      <c r="B84" s="1301"/>
      <c r="C84" s="1302"/>
      <c r="D84" s="1303" t="s">
        <v>211</v>
      </c>
      <c r="E84" s="1453">
        <v>22</v>
      </c>
      <c r="F84" s="1458">
        <v>17</v>
      </c>
      <c r="G84" s="1304"/>
      <c r="H84" s="1325">
        <v>5.6</v>
      </c>
      <c r="I84" s="1332">
        <v>2.1</v>
      </c>
      <c r="J84" s="1304"/>
    </row>
    <row r="85" spans="1:10" s="1291" customFormat="1" ht="30" customHeight="1">
      <c r="A85" s="1300"/>
      <c r="B85" s="1301"/>
      <c r="C85" s="1302"/>
      <c r="D85" s="1310" t="s">
        <v>203</v>
      </c>
      <c r="E85" s="1453">
        <v>11908</v>
      </c>
      <c r="F85" s="1458">
        <v>17976</v>
      </c>
      <c r="G85" s="1306">
        <v>-33.756119270137965</v>
      </c>
      <c r="H85" s="1327">
        <v>1694.7983679999993</v>
      </c>
      <c r="I85" s="1326">
        <v>2611.5630920000003</v>
      </c>
      <c r="J85" s="1306">
        <v>-35.10406188570844</v>
      </c>
    </row>
    <row r="86" spans="1:10" s="1291" customFormat="1" ht="30" customHeight="1">
      <c r="A86" s="1300"/>
      <c r="B86" s="1301"/>
      <c r="C86" s="1302"/>
      <c r="D86" s="1310" t="s">
        <v>204</v>
      </c>
      <c r="E86" s="1453">
        <v>8220</v>
      </c>
      <c r="F86" s="1458">
        <v>14451</v>
      </c>
      <c r="G86" s="1306">
        <v>-43.118123313265514</v>
      </c>
      <c r="H86" s="1327">
        <v>526227.39451442019</v>
      </c>
      <c r="I86" s="1326">
        <v>495321.20859818981</v>
      </c>
      <c r="J86" s="1306">
        <v>6.2396249907606567</v>
      </c>
    </row>
    <row r="87" spans="1:10" s="1291" customFormat="1" ht="30" customHeight="1">
      <c r="A87" s="1300"/>
      <c r="B87" s="1301"/>
      <c r="C87" s="1302"/>
      <c r="D87" s="1311" t="s">
        <v>563</v>
      </c>
      <c r="E87" s="1453">
        <v>3025</v>
      </c>
      <c r="F87" s="1458">
        <v>2988</v>
      </c>
      <c r="G87" s="1306">
        <v>1.2382864792503345</v>
      </c>
      <c r="H87" s="1327">
        <v>799.04538686000012</v>
      </c>
      <c r="I87" s="1312">
        <v>895.06974408000019</v>
      </c>
      <c r="J87" s="1308">
        <v>-10.72814245539033</v>
      </c>
    </row>
    <row r="88" spans="1:10" s="1291" customFormat="1" ht="30" customHeight="1">
      <c r="A88" s="1300"/>
      <c r="B88" s="1301"/>
      <c r="C88" s="1302"/>
      <c r="D88" s="1311" t="s">
        <v>564</v>
      </c>
      <c r="E88" s="1453">
        <v>5767</v>
      </c>
      <c r="F88" s="1458">
        <v>6396</v>
      </c>
      <c r="G88" s="1304">
        <v>-9.8342714196372736</v>
      </c>
      <c r="H88" s="1327">
        <v>8386.5825345999983</v>
      </c>
      <c r="I88" s="1312">
        <v>7265.9145495900002</v>
      </c>
      <c r="J88" s="1308">
        <v>15.42363287321119</v>
      </c>
    </row>
    <row r="89" spans="1:10" s="1291" customFormat="1" ht="30" customHeight="1">
      <c r="A89" s="1300"/>
      <c r="B89" s="1301"/>
      <c r="C89" s="1302"/>
      <c r="D89" s="1311" t="s">
        <v>565</v>
      </c>
      <c r="E89" s="1453">
        <v>7075</v>
      </c>
      <c r="F89" s="1458">
        <v>2247</v>
      </c>
      <c r="G89" s="1304">
        <v>214.86426346239429</v>
      </c>
      <c r="H89" s="1327">
        <v>5665.8375810900034</v>
      </c>
      <c r="I89" s="1312">
        <v>1834.1890496200006</v>
      </c>
      <c r="J89" s="1308">
        <v>208.90150512368547</v>
      </c>
    </row>
    <row r="90" spans="1:10" s="1291" customFormat="1" ht="30" customHeight="1">
      <c r="A90" s="1300"/>
      <c r="B90" s="1313"/>
      <c r="C90" s="1314"/>
      <c r="D90" s="1315" t="s">
        <v>566</v>
      </c>
      <c r="E90" s="1459">
        <v>118642</v>
      </c>
      <c r="F90" s="1460">
        <v>98846</v>
      </c>
      <c r="G90" s="1316">
        <v>20.027112882665964</v>
      </c>
      <c r="H90" s="1334">
        <v>91516.816149999999</v>
      </c>
      <c r="I90" s="1335">
        <v>62582.87283</v>
      </c>
      <c r="J90" s="1316">
        <v>46.233005951318518</v>
      </c>
    </row>
    <row r="91" spans="1:10" s="1299" customFormat="1" ht="30" customHeight="1">
      <c r="A91" s="1292"/>
      <c r="B91" s="1319" t="s">
        <v>659</v>
      </c>
      <c r="C91" s="1320" t="s">
        <v>202</v>
      </c>
      <c r="D91" s="1321"/>
      <c r="E91" s="1446">
        <v>340047</v>
      </c>
      <c r="F91" s="1447">
        <v>587757</v>
      </c>
      <c r="G91" s="1296">
        <v>-42.144968073540596</v>
      </c>
      <c r="H91" s="1296">
        <v>844693.74830809981</v>
      </c>
      <c r="I91" s="1297">
        <v>826036.30434534652</v>
      </c>
      <c r="J91" s="1336">
        <v>2.2586711824415215</v>
      </c>
    </row>
    <row r="92" spans="1:10" s="1291" customFormat="1" ht="30" customHeight="1">
      <c r="A92" s="1300"/>
      <c r="B92" s="1301"/>
      <c r="C92" s="1302"/>
      <c r="D92" s="1303" t="s">
        <v>198</v>
      </c>
      <c r="E92" s="1448">
        <v>157132</v>
      </c>
      <c r="F92" s="1449">
        <v>382032</v>
      </c>
      <c r="G92" s="1304">
        <v>-58.869414080495872</v>
      </c>
      <c r="H92" s="1304">
        <v>41700.56906390009</v>
      </c>
      <c r="I92" s="1305">
        <v>36622.241043608657</v>
      </c>
      <c r="J92" s="1306">
        <v>13.866786618121793</v>
      </c>
    </row>
    <row r="93" spans="1:10" s="1291" customFormat="1" ht="30" customHeight="1">
      <c r="A93" s="1300"/>
      <c r="B93" s="1301"/>
      <c r="C93" s="1302"/>
      <c r="D93" s="1303" t="s">
        <v>208</v>
      </c>
      <c r="E93" s="1453">
        <v>117674</v>
      </c>
      <c r="F93" s="1454">
        <v>94328</v>
      </c>
      <c r="G93" s="1306"/>
      <c r="H93" s="1327">
        <v>33242.16324323001</v>
      </c>
      <c r="I93" s="1326">
        <v>18611.386795864702</v>
      </c>
      <c r="J93" s="1306"/>
    </row>
    <row r="94" spans="1:10" s="1291" customFormat="1" ht="30" customHeight="1">
      <c r="A94" s="1300"/>
      <c r="B94" s="1301"/>
      <c r="C94" s="1302"/>
      <c r="D94" s="1303" t="s">
        <v>209</v>
      </c>
      <c r="E94" s="1453">
        <v>20042</v>
      </c>
      <c r="F94" s="1454">
        <v>34562</v>
      </c>
      <c r="G94" s="1308"/>
      <c r="H94" s="1327">
        <v>-547.60435832991766</v>
      </c>
      <c r="I94" s="1326">
        <v>5496.7607023423525</v>
      </c>
      <c r="J94" s="1308"/>
    </row>
    <row r="95" spans="1:10" s="1291" customFormat="1" ht="30" customHeight="1">
      <c r="A95" s="1300"/>
      <c r="B95" s="1301"/>
      <c r="C95" s="1302"/>
      <c r="D95" s="1303" t="s">
        <v>210</v>
      </c>
      <c r="E95" s="1453">
        <v>19399</v>
      </c>
      <c r="F95" s="1454">
        <v>253117</v>
      </c>
      <c r="G95" s="1306"/>
      <c r="H95" s="1327">
        <v>9002.3101789999982</v>
      </c>
      <c r="I95" s="1326">
        <v>12504.2635454016</v>
      </c>
      <c r="J95" s="1306"/>
    </row>
    <row r="96" spans="1:10" s="1291" customFormat="1" ht="30" customHeight="1">
      <c r="A96" s="1300"/>
      <c r="B96" s="1301"/>
      <c r="C96" s="1302"/>
      <c r="D96" s="1303" t="s">
        <v>211</v>
      </c>
      <c r="E96" s="1453">
        <v>17</v>
      </c>
      <c r="F96" s="1457">
        <v>25</v>
      </c>
      <c r="G96" s="1304"/>
      <c r="H96" s="1327">
        <v>3.7</v>
      </c>
      <c r="I96" s="1326">
        <v>9.83</v>
      </c>
      <c r="J96" s="1304"/>
    </row>
    <row r="97" spans="1:10" s="1291" customFormat="1" ht="30" customHeight="1">
      <c r="A97" s="1300"/>
      <c r="B97" s="1301"/>
      <c r="C97" s="1302"/>
      <c r="D97" s="1310" t="s">
        <v>203</v>
      </c>
      <c r="E97" s="1453">
        <v>48</v>
      </c>
      <c r="F97" s="1454">
        <v>4</v>
      </c>
      <c r="G97" s="1306">
        <v>1100</v>
      </c>
      <c r="H97" s="1327">
        <v>21.6215780900006</v>
      </c>
      <c r="I97" s="1326">
        <v>17.609371930000002</v>
      </c>
      <c r="J97" s="1306">
        <v>22.784493257055068</v>
      </c>
    </row>
    <row r="98" spans="1:10" s="1291" customFormat="1" ht="30" customHeight="1">
      <c r="A98" s="1300"/>
      <c r="B98" s="1301"/>
      <c r="C98" s="1302"/>
      <c r="D98" s="1310" t="s">
        <v>204</v>
      </c>
      <c r="E98" s="1453">
        <v>510</v>
      </c>
      <c r="F98" s="1454">
        <v>1018</v>
      </c>
      <c r="G98" s="1306">
        <v>-49.901768172888019</v>
      </c>
      <c r="H98" s="1327">
        <v>341298.78331492975</v>
      </c>
      <c r="I98" s="1326">
        <v>261613.89850327789</v>
      </c>
      <c r="J98" s="1306">
        <v>30.45896462976085</v>
      </c>
    </row>
    <row r="99" spans="1:10" s="1291" customFormat="1" ht="30" customHeight="1">
      <c r="A99" s="1300"/>
      <c r="B99" s="1301"/>
      <c r="C99" s="1302"/>
      <c r="D99" s="1311" t="s">
        <v>563</v>
      </c>
      <c r="E99" s="1453">
        <v>2819</v>
      </c>
      <c r="F99" s="1454">
        <v>545</v>
      </c>
      <c r="G99" s="1306">
        <v>417.24770642201838</v>
      </c>
      <c r="H99" s="1327">
        <v>1439.8618359999998</v>
      </c>
      <c r="I99" s="1312">
        <v>187.19125396000001</v>
      </c>
      <c r="J99" s="1306">
        <v>669.19290059762989</v>
      </c>
    </row>
    <row r="100" spans="1:10" s="1291" customFormat="1" ht="30" customHeight="1">
      <c r="A100" s="1300"/>
      <c r="B100" s="1301"/>
      <c r="C100" s="1302"/>
      <c r="D100" s="1311" t="s">
        <v>564</v>
      </c>
      <c r="E100" s="1453">
        <v>654</v>
      </c>
      <c r="F100" s="1454">
        <v>1509</v>
      </c>
      <c r="G100" s="1304">
        <v>-56.660039761431413</v>
      </c>
      <c r="H100" s="1327">
        <v>11463.239165179992</v>
      </c>
      <c r="I100" s="1312">
        <v>14157.24114122</v>
      </c>
      <c r="J100" s="1304">
        <v>-19.029145220930051</v>
      </c>
    </row>
    <row r="101" spans="1:10" s="1291" customFormat="1" ht="30" customHeight="1">
      <c r="A101" s="1300"/>
      <c r="B101" s="1301"/>
      <c r="C101" s="1302"/>
      <c r="D101" s="1311" t="s">
        <v>565</v>
      </c>
      <c r="E101" s="1453">
        <v>0</v>
      </c>
      <c r="F101" s="1457">
        <v>0</v>
      </c>
      <c r="G101" s="1304">
        <v>0</v>
      </c>
      <c r="H101" s="1327">
        <v>101.333</v>
      </c>
      <c r="I101" s="1312">
        <v>116.70536</v>
      </c>
      <c r="J101" s="1308">
        <v>-13.171940003441145</v>
      </c>
    </row>
    <row r="102" spans="1:10" s="1291" customFormat="1" ht="30" customHeight="1">
      <c r="A102" s="1300"/>
      <c r="B102" s="1313"/>
      <c r="C102" s="1314"/>
      <c r="D102" s="1315" t="s">
        <v>566</v>
      </c>
      <c r="E102" s="1459">
        <v>178884</v>
      </c>
      <c r="F102" s="1463">
        <v>202649</v>
      </c>
      <c r="G102" s="1306">
        <v>-11.727173585855345</v>
      </c>
      <c r="H102" s="1334">
        <v>448668.34035000001</v>
      </c>
      <c r="I102" s="1335">
        <v>513321.41767135001</v>
      </c>
      <c r="J102" s="1306">
        <v>-12.595047682725683</v>
      </c>
    </row>
    <row r="103" spans="1:10" s="1291" customFormat="1" ht="30" customHeight="1">
      <c r="A103" s="1292" t="s">
        <v>215</v>
      </c>
      <c r="B103" s="1349" t="s">
        <v>789</v>
      </c>
      <c r="C103" s="1341"/>
      <c r="D103" s="1350"/>
      <c r="E103" s="1451">
        <v>26172777</v>
      </c>
      <c r="F103" s="1451">
        <v>26300111</v>
      </c>
      <c r="G103" s="1298">
        <v>-0.48415765241447078</v>
      </c>
      <c r="H103" s="1322">
        <v>20790577.447287906</v>
      </c>
      <c r="I103" s="1322">
        <v>20283247.014645424</v>
      </c>
      <c r="J103" s="1322">
        <v>2.5012288825165254</v>
      </c>
    </row>
    <row r="104" spans="1:10" s="1291" customFormat="1" ht="30" customHeight="1">
      <c r="A104" s="1351"/>
      <c r="B104" s="1364">
        <v>3.1</v>
      </c>
      <c r="C104" s="1302" t="s">
        <v>198</v>
      </c>
      <c r="D104" s="1303"/>
      <c r="E104" s="1464">
        <v>20938452</v>
      </c>
      <c r="F104" s="1465">
        <v>21057746</v>
      </c>
      <c r="G104" s="1354">
        <v>-0.56650887516641146</v>
      </c>
      <c r="H104" s="1352">
        <v>5862855.1060267305</v>
      </c>
      <c r="I104" s="1353">
        <v>5796261.6857646964</v>
      </c>
      <c r="J104" s="1355">
        <v>1.1489029286856367</v>
      </c>
    </row>
    <row r="105" spans="1:10" s="1291" customFormat="1" ht="30" customHeight="1">
      <c r="A105" s="1351"/>
      <c r="B105" s="1364"/>
      <c r="C105" s="1302"/>
      <c r="D105" s="1303" t="s">
        <v>199</v>
      </c>
      <c r="E105" s="1448">
        <v>8840025</v>
      </c>
      <c r="F105" s="1449">
        <v>8652592</v>
      </c>
      <c r="G105" s="1306"/>
      <c r="H105" s="1304">
        <v>2599175.1676824098</v>
      </c>
      <c r="I105" s="1305">
        <v>2514801.0753724999</v>
      </c>
      <c r="J105" s="1306"/>
    </row>
    <row r="106" spans="1:10" s="1291" customFormat="1" ht="30" customHeight="1">
      <c r="A106" s="1351"/>
      <c r="B106" s="1364"/>
      <c r="C106" s="1302"/>
      <c r="D106" s="1303" t="s">
        <v>200</v>
      </c>
      <c r="E106" s="1466">
        <v>10512416</v>
      </c>
      <c r="F106" s="1454">
        <v>10867446</v>
      </c>
      <c r="G106" s="1308"/>
      <c r="H106" s="1356">
        <v>2659089.0027896902</v>
      </c>
      <c r="I106" s="1326">
        <v>2689988.3042761162</v>
      </c>
      <c r="J106" s="1308"/>
    </row>
    <row r="107" spans="1:10" s="1291" customFormat="1" ht="30" customHeight="1">
      <c r="A107" s="1351"/>
      <c r="B107" s="1364"/>
      <c r="C107" s="1302"/>
      <c r="D107" s="1303" t="s">
        <v>201</v>
      </c>
      <c r="E107" s="1448">
        <v>1547188</v>
      </c>
      <c r="F107" s="1454">
        <v>1502898</v>
      </c>
      <c r="G107" s="1306"/>
      <c r="H107" s="1304">
        <v>599428.44020312978</v>
      </c>
      <c r="I107" s="1326">
        <v>587049.54702316923</v>
      </c>
      <c r="J107" s="1306"/>
    </row>
    <row r="108" spans="1:10" s="1291" customFormat="1" ht="30" customHeight="1">
      <c r="A108" s="1351"/>
      <c r="B108" s="1364"/>
      <c r="C108" s="1302"/>
      <c r="D108" s="1303" t="s">
        <v>202</v>
      </c>
      <c r="E108" s="1448">
        <v>38823</v>
      </c>
      <c r="F108" s="1454">
        <v>34810</v>
      </c>
      <c r="G108" s="1304"/>
      <c r="H108" s="1304">
        <v>5162.4953514999997</v>
      </c>
      <c r="I108" s="1326">
        <v>4422.7590929099988</v>
      </c>
      <c r="J108" s="1304"/>
    </row>
    <row r="109" spans="1:10" s="1291" customFormat="1" ht="30" customHeight="1">
      <c r="A109" s="1351"/>
      <c r="B109" s="1364">
        <v>3.2</v>
      </c>
      <c r="C109" s="1302" t="s">
        <v>203</v>
      </c>
      <c r="D109" s="1310"/>
      <c r="E109" s="1448">
        <v>925219</v>
      </c>
      <c r="F109" s="1467">
        <v>1013782</v>
      </c>
      <c r="G109" s="1306">
        <v>-8.7359018013734708</v>
      </c>
      <c r="H109" s="1304">
        <v>81967.840255000017</v>
      </c>
      <c r="I109" s="1326">
        <v>87657.961710009971</v>
      </c>
      <c r="J109" s="1306">
        <v>-6.4912773968370505</v>
      </c>
    </row>
    <row r="110" spans="1:10" s="1291" customFormat="1" ht="30" customHeight="1">
      <c r="A110" s="1351"/>
      <c r="B110" s="1364">
        <v>3.3</v>
      </c>
      <c r="C110" s="1302" t="s">
        <v>204</v>
      </c>
      <c r="D110" s="1310"/>
      <c r="E110" s="1448">
        <v>1938095</v>
      </c>
      <c r="F110" s="1467">
        <v>1859231</v>
      </c>
      <c r="G110" s="1304">
        <v>4.2417537143044619</v>
      </c>
      <c r="H110" s="1304">
        <v>10668029.524250878</v>
      </c>
      <c r="I110" s="1326">
        <v>10268011.78056681</v>
      </c>
      <c r="J110" s="1304">
        <v>3.895766310291346</v>
      </c>
    </row>
    <row r="111" spans="1:10" s="1291" customFormat="1" ht="30" customHeight="1">
      <c r="A111" s="1351"/>
      <c r="B111" s="1364">
        <v>3.4</v>
      </c>
      <c r="C111" s="1311" t="s">
        <v>563</v>
      </c>
      <c r="D111" s="1311"/>
      <c r="E111" s="1448">
        <v>236580</v>
      </c>
      <c r="F111" s="1449">
        <v>220641</v>
      </c>
      <c r="G111" s="1304">
        <v>7.2239520306742637</v>
      </c>
      <c r="H111" s="1304">
        <v>86877.050267469996</v>
      </c>
      <c r="I111" s="1305">
        <v>83617.189308349931</v>
      </c>
      <c r="J111" s="1304">
        <v>3.8985536180830933</v>
      </c>
    </row>
    <row r="112" spans="1:10" s="1291" customFormat="1" ht="30" customHeight="1">
      <c r="A112" s="1351"/>
      <c r="B112" s="1364">
        <v>3.5</v>
      </c>
      <c r="C112" s="1311" t="s">
        <v>564</v>
      </c>
      <c r="D112" s="1311"/>
      <c r="E112" s="1448">
        <v>371719</v>
      </c>
      <c r="F112" s="1449">
        <v>310599</v>
      </c>
      <c r="G112" s="1304">
        <v>19.678105853528184</v>
      </c>
      <c r="H112" s="1304">
        <v>845143.45244207</v>
      </c>
      <c r="I112" s="1305">
        <v>663969.04351711972</v>
      </c>
      <c r="J112" s="1304">
        <v>27.286574682043728</v>
      </c>
    </row>
    <row r="113" spans="1:10" s="1291" customFormat="1" ht="30" customHeight="1">
      <c r="A113" s="1351"/>
      <c r="B113" s="1364">
        <v>3.6</v>
      </c>
      <c r="C113" s="1311" t="s">
        <v>565</v>
      </c>
      <c r="D113" s="1311"/>
      <c r="E113" s="1448">
        <v>114753</v>
      </c>
      <c r="F113" s="1449">
        <v>93819</v>
      </c>
      <c r="G113" s="1308">
        <v>22.313177501359</v>
      </c>
      <c r="H113" s="1304">
        <v>77664.719705759999</v>
      </c>
      <c r="I113" s="1305">
        <v>59323.498938439996</v>
      </c>
      <c r="J113" s="1304">
        <v>30.917294319326459</v>
      </c>
    </row>
    <row r="114" spans="1:10" s="1291" customFormat="1" ht="30" customHeight="1">
      <c r="A114" s="1357"/>
      <c r="B114" s="1365">
        <v>3.7</v>
      </c>
      <c r="C114" s="1315" t="s">
        <v>566</v>
      </c>
      <c r="D114" s="1315"/>
      <c r="E114" s="1450">
        <v>1647959</v>
      </c>
      <c r="F114" s="1461">
        <v>1744293</v>
      </c>
      <c r="G114" s="1318">
        <v>-5.5228106745827681</v>
      </c>
      <c r="H114" s="1316">
        <v>3168039.7543399995</v>
      </c>
      <c r="I114" s="1339">
        <v>3324405.8548399997</v>
      </c>
      <c r="J114" s="1318">
        <v>-4.7035803487214682</v>
      </c>
    </row>
    <row r="115" spans="1:10" s="1360" customFormat="1" ht="30" customHeight="1">
      <c r="A115" s="1625" t="s">
        <v>661</v>
      </c>
      <c r="B115" s="1625"/>
      <c r="C115" s="1625"/>
      <c r="D115" s="1625"/>
      <c r="E115" s="1468"/>
      <c r="F115" s="1469"/>
      <c r="G115" s="1358"/>
      <c r="H115" s="1358"/>
      <c r="I115" s="1359"/>
      <c r="J115" s="1358"/>
    </row>
    <row r="116" spans="1:10" s="1360" customFormat="1" ht="30" customHeight="1">
      <c r="A116" s="1625" t="s">
        <v>741</v>
      </c>
      <c r="B116" s="1625"/>
      <c r="C116" s="1625"/>
      <c r="D116" s="1625"/>
      <c r="E116" s="1470"/>
      <c r="F116" s="1471"/>
      <c r="I116" s="1361" t="s">
        <v>217</v>
      </c>
    </row>
  </sheetData>
  <mergeCells count="8">
    <mergeCell ref="E3:F3"/>
    <mergeCell ref="H3:I3"/>
    <mergeCell ref="C4:D4"/>
    <mergeCell ref="A1:D1"/>
    <mergeCell ref="A2:D2"/>
    <mergeCell ref="A116:D116"/>
    <mergeCell ref="A115:D115"/>
    <mergeCell ref="C3:D3"/>
  </mergeCells>
  <printOptions horizontalCentered="1"/>
  <pageMargins left="0.25" right="0.25" top="0.75" bottom="0.75" header="0.3" footer="0.3"/>
  <pageSetup paperSize="9" scale="32" orientation="portrait" r:id="rId1"/>
  <headerFooter alignWithMargins="0"/>
  <rowBreaks count="1" manualBreakCount="1">
    <brk id="54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E91"/>
  <sheetViews>
    <sheetView view="pageBreakPreview" zoomScale="90" zoomScaleNormal="90" zoomScaleSheetLayoutView="90" workbookViewId="0">
      <selection sqref="A1:XFD1048576"/>
    </sheetView>
  </sheetViews>
  <sheetFormatPr defaultRowHeight="21"/>
  <cols>
    <col min="1" max="1" width="7.5703125" style="50" customWidth="1"/>
    <col min="2" max="2" width="8.42578125" style="50" customWidth="1"/>
    <col min="3" max="3" width="19.85546875" style="50" customWidth="1"/>
    <col min="4" max="4" width="25.85546875" style="50" customWidth="1"/>
    <col min="5" max="5" width="31.42578125" style="50" customWidth="1"/>
    <col min="6" max="256" width="9" style="50"/>
    <col min="257" max="257" width="7.5703125" style="50" customWidth="1"/>
    <col min="258" max="258" width="8.42578125" style="50" customWidth="1"/>
    <col min="259" max="260" width="19.85546875" style="50" customWidth="1"/>
    <col min="261" max="261" width="37.5703125" style="50" customWidth="1"/>
    <col min="262" max="512" width="9" style="50"/>
    <col min="513" max="513" width="7.5703125" style="50" customWidth="1"/>
    <col min="514" max="514" width="8.42578125" style="50" customWidth="1"/>
    <col min="515" max="516" width="19.85546875" style="50" customWidth="1"/>
    <col min="517" max="517" width="37.5703125" style="50" customWidth="1"/>
    <col min="518" max="768" width="9" style="50"/>
    <col min="769" max="769" width="7.5703125" style="50" customWidth="1"/>
    <col min="770" max="770" width="8.42578125" style="50" customWidth="1"/>
    <col min="771" max="772" width="19.85546875" style="50" customWidth="1"/>
    <col min="773" max="773" width="37.5703125" style="50" customWidth="1"/>
    <col min="774" max="1024" width="9" style="50"/>
    <col min="1025" max="1025" width="7.5703125" style="50" customWidth="1"/>
    <col min="1026" max="1026" width="8.42578125" style="50" customWidth="1"/>
    <col min="1027" max="1028" width="19.85546875" style="50" customWidth="1"/>
    <col min="1029" max="1029" width="37.5703125" style="50" customWidth="1"/>
    <col min="1030" max="1280" width="9" style="50"/>
    <col min="1281" max="1281" width="7.5703125" style="50" customWidth="1"/>
    <col min="1282" max="1282" width="8.42578125" style="50" customWidth="1"/>
    <col min="1283" max="1284" width="19.85546875" style="50" customWidth="1"/>
    <col min="1285" max="1285" width="37.5703125" style="50" customWidth="1"/>
    <col min="1286" max="1536" width="9" style="50"/>
    <col min="1537" max="1537" width="7.5703125" style="50" customWidth="1"/>
    <col min="1538" max="1538" width="8.42578125" style="50" customWidth="1"/>
    <col min="1539" max="1540" width="19.85546875" style="50" customWidth="1"/>
    <col min="1541" max="1541" width="37.5703125" style="50" customWidth="1"/>
    <col min="1542" max="1792" width="9" style="50"/>
    <col min="1793" max="1793" width="7.5703125" style="50" customWidth="1"/>
    <col min="1794" max="1794" width="8.42578125" style="50" customWidth="1"/>
    <col min="1795" max="1796" width="19.85546875" style="50" customWidth="1"/>
    <col min="1797" max="1797" width="37.5703125" style="50" customWidth="1"/>
    <col min="1798" max="2048" width="9" style="50"/>
    <col min="2049" max="2049" width="7.5703125" style="50" customWidth="1"/>
    <col min="2050" max="2050" width="8.42578125" style="50" customWidth="1"/>
    <col min="2051" max="2052" width="19.85546875" style="50" customWidth="1"/>
    <col min="2053" max="2053" width="37.5703125" style="50" customWidth="1"/>
    <col min="2054" max="2304" width="9" style="50"/>
    <col min="2305" max="2305" width="7.5703125" style="50" customWidth="1"/>
    <col min="2306" max="2306" width="8.42578125" style="50" customWidth="1"/>
    <col min="2307" max="2308" width="19.85546875" style="50" customWidth="1"/>
    <col min="2309" max="2309" width="37.5703125" style="50" customWidth="1"/>
    <col min="2310" max="2560" width="9" style="50"/>
    <col min="2561" max="2561" width="7.5703125" style="50" customWidth="1"/>
    <col min="2562" max="2562" width="8.42578125" style="50" customWidth="1"/>
    <col min="2563" max="2564" width="19.85546875" style="50" customWidth="1"/>
    <col min="2565" max="2565" width="37.5703125" style="50" customWidth="1"/>
    <col min="2566" max="2816" width="9" style="50"/>
    <col min="2817" max="2817" width="7.5703125" style="50" customWidth="1"/>
    <col min="2818" max="2818" width="8.42578125" style="50" customWidth="1"/>
    <col min="2819" max="2820" width="19.85546875" style="50" customWidth="1"/>
    <col min="2821" max="2821" width="37.5703125" style="50" customWidth="1"/>
    <col min="2822" max="3072" width="9" style="50"/>
    <col min="3073" max="3073" width="7.5703125" style="50" customWidth="1"/>
    <col min="3074" max="3074" width="8.42578125" style="50" customWidth="1"/>
    <col min="3075" max="3076" width="19.85546875" style="50" customWidth="1"/>
    <col min="3077" max="3077" width="37.5703125" style="50" customWidth="1"/>
    <col min="3078" max="3328" width="9" style="50"/>
    <col min="3329" max="3329" width="7.5703125" style="50" customWidth="1"/>
    <col min="3330" max="3330" width="8.42578125" style="50" customWidth="1"/>
    <col min="3331" max="3332" width="19.85546875" style="50" customWidth="1"/>
    <col min="3333" max="3333" width="37.5703125" style="50" customWidth="1"/>
    <col min="3334" max="3584" width="9" style="50"/>
    <col min="3585" max="3585" width="7.5703125" style="50" customWidth="1"/>
    <col min="3586" max="3586" width="8.42578125" style="50" customWidth="1"/>
    <col min="3587" max="3588" width="19.85546875" style="50" customWidth="1"/>
    <col min="3589" max="3589" width="37.5703125" style="50" customWidth="1"/>
    <col min="3590" max="3840" width="9" style="50"/>
    <col min="3841" max="3841" width="7.5703125" style="50" customWidth="1"/>
    <col min="3842" max="3842" width="8.42578125" style="50" customWidth="1"/>
    <col min="3843" max="3844" width="19.85546875" style="50" customWidth="1"/>
    <col min="3845" max="3845" width="37.5703125" style="50" customWidth="1"/>
    <col min="3846" max="4096" width="9" style="50"/>
    <col min="4097" max="4097" width="7.5703125" style="50" customWidth="1"/>
    <col min="4098" max="4098" width="8.42578125" style="50" customWidth="1"/>
    <col min="4099" max="4100" width="19.85546875" style="50" customWidth="1"/>
    <col min="4101" max="4101" width="37.5703125" style="50" customWidth="1"/>
    <col min="4102" max="4352" width="9" style="50"/>
    <col min="4353" max="4353" width="7.5703125" style="50" customWidth="1"/>
    <col min="4354" max="4354" width="8.42578125" style="50" customWidth="1"/>
    <col min="4355" max="4356" width="19.85546875" style="50" customWidth="1"/>
    <col min="4357" max="4357" width="37.5703125" style="50" customWidth="1"/>
    <col min="4358" max="4608" width="9" style="50"/>
    <col min="4609" max="4609" width="7.5703125" style="50" customWidth="1"/>
    <col min="4610" max="4610" width="8.42578125" style="50" customWidth="1"/>
    <col min="4611" max="4612" width="19.85546875" style="50" customWidth="1"/>
    <col min="4613" max="4613" width="37.5703125" style="50" customWidth="1"/>
    <col min="4614" max="4864" width="9" style="50"/>
    <col min="4865" max="4865" width="7.5703125" style="50" customWidth="1"/>
    <col min="4866" max="4866" width="8.42578125" style="50" customWidth="1"/>
    <col min="4867" max="4868" width="19.85546875" style="50" customWidth="1"/>
    <col min="4869" max="4869" width="37.5703125" style="50" customWidth="1"/>
    <col min="4870" max="5120" width="9" style="50"/>
    <col min="5121" max="5121" width="7.5703125" style="50" customWidth="1"/>
    <col min="5122" max="5122" width="8.42578125" style="50" customWidth="1"/>
    <col min="5123" max="5124" width="19.85546875" style="50" customWidth="1"/>
    <col min="5125" max="5125" width="37.5703125" style="50" customWidth="1"/>
    <col min="5126" max="5376" width="9" style="50"/>
    <col min="5377" max="5377" width="7.5703125" style="50" customWidth="1"/>
    <col min="5378" max="5378" width="8.42578125" style="50" customWidth="1"/>
    <col min="5379" max="5380" width="19.85546875" style="50" customWidth="1"/>
    <col min="5381" max="5381" width="37.5703125" style="50" customWidth="1"/>
    <col min="5382" max="5632" width="9" style="50"/>
    <col min="5633" max="5633" width="7.5703125" style="50" customWidth="1"/>
    <col min="5634" max="5634" width="8.42578125" style="50" customWidth="1"/>
    <col min="5635" max="5636" width="19.85546875" style="50" customWidth="1"/>
    <col min="5637" max="5637" width="37.5703125" style="50" customWidth="1"/>
    <col min="5638" max="5888" width="9" style="50"/>
    <col min="5889" max="5889" width="7.5703125" style="50" customWidth="1"/>
    <col min="5890" max="5890" width="8.42578125" style="50" customWidth="1"/>
    <col min="5891" max="5892" width="19.85546875" style="50" customWidth="1"/>
    <col min="5893" max="5893" width="37.5703125" style="50" customWidth="1"/>
    <col min="5894" max="6144" width="9" style="50"/>
    <col min="6145" max="6145" width="7.5703125" style="50" customWidth="1"/>
    <col min="6146" max="6146" width="8.42578125" style="50" customWidth="1"/>
    <col min="6147" max="6148" width="19.85546875" style="50" customWidth="1"/>
    <col min="6149" max="6149" width="37.5703125" style="50" customWidth="1"/>
    <col min="6150" max="6400" width="9" style="50"/>
    <col min="6401" max="6401" width="7.5703125" style="50" customWidth="1"/>
    <col min="6402" max="6402" width="8.42578125" style="50" customWidth="1"/>
    <col min="6403" max="6404" width="19.85546875" style="50" customWidth="1"/>
    <col min="6405" max="6405" width="37.5703125" style="50" customWidth="1"/>
    <col min="6406" max="6656" width="9" style="50"/>
    <col min="6657" max="6657" width="7.5703125" style="50" customWidth="1"/>
    <col min="6658" max="6658" width="8.42578125" style="50" customWidth="1"/>
    <col min="6659" max="6660" width="19.85546875" style="50" customWidth="1"/>
    <col min="6661" max="6661" width="37.5703125" style="50" customWidth="1"/>
    <col min="6662" max="6912" width="9" style="50"/>
    <col min="6913" max="6913" width="7.5703125" style="50" customWidth="1"/>
    <col min="6914" max="6914" width="8.42578125" style="50" customWidth="1"/>
    <col min="6915" max="6916" width="19.85546875" style="50" customWidth="1"/>
    <col min="6917" max="6917" width="37.5703125" style="50" customWidth="1"/>
    <col min="6918" max="7168" width="9" style="50"/>
    <col min="7169" max="7169" width="7.5703125" style="50" customWidth="1"/>
    <col min="7170" max="7170" width="8.42578125" style="50" customWidth="1"/>
    <col min="7171" max="7172" width="19.85546875" style="50" customWidth="1"/>
    <col min="7173" max="7173" width="37.5703125" style="50" customWidth="1"/>
    <col min="7174" max="7424" width="9" style="50"/>
    <col min="7425" max="7425" width="7.5703125" style="50" customWidth="1"/>
    <col min="7426" max="7426" width="8.42578125" style="50" customWidth="1"/>
    <col min="7427" max="7428" width="19.85546875" style="50" customWidth="1"/>
    <col min="7429" max="7429" width="37.5703125" style="50" customWidth="1"/>
    <col min="7430" max="7680" width="9" style="50"/>
    <col min="7681" max="7681" width="7.5703125" style="50" customWidth="1"/>
    <col min="7682" max="7682" width="8.42578125" style="50" customWidth="1"/>
    <col min="7683" max="7684" width="19.85546875" style="50" customWidth="1"/>
    <col min="7685" max="7685" width="37.5703125" style="50" customWidth="1"/>
    <col min="7686" max="7936" width="9" style="50"/>
    <col min="7937" max="7937" width="7.5703125" style="50" customWidth="1"/>
    <col min="7938" max="7938" width="8.42578125" style="50" customWidth="1"/>
    <col min="7939" max="7940" width="19.85546875" style="50" customWidth="1"/>
    <col min="7941" max="7941" width="37.5703125" style="50" customWidth="1"/>
    <col min="7942" max="8192" width="9" style="50"/>
    <col min="8193" max="8193" width="7.5703125" style="50" customWidth="1"/>
    <col min="8194" max="8194" width="8.42578125" style="50" customWidth="1"/>
    <col min="8195" max="8196" width="19.85546875" style="50" customWidth="1"/>
    <col min="8197" max="8197" width="37.5703125" style="50" customWidth="1"/>
    <col min="8198" max="8448" width="9" style="50"/>
    <col min="8449" max="8449" width="7.5703125" style="50" customWidth="1"/>
    <col min="8450" max="8450" width="8.42578125" style="50" customWidth="1"/>
    <col min="8451" max="8452" width="19.85546875" style="50" customWidth="1"/>
    <col min="8453" max="8453" width="37.5703125" style="50" customWidth="1"/>
    <col min="8454" max="8704" width="9" style="50"/>
    <col min="8705" max="8705" width="7.5703125" style="50" customWidth="1"/>
    <col min="8706" max="8706" width="8.42578125" style="50" customWidth="1"/>
    <col min="8707" max="8708" width="19.85546875" style="50" customWidth="1"/>
    <col min="8709" max="8709" width="37.5703125" style="50" customWidth="1"/>
    <col min="8710" max="8960" width="9" style="50"/>
    <col min="8961" max="8961" width="7.5703125" style="50" customWidth="1"/>
    <col min="8962" max="8962" width="8.42578125" style="50" customWidth="1"/>
    <col min="8963" max="8964" width="19.85546875" style="50" customWidth="1"/>
    <col min="8965" max="8965" width="37.5703125" style="50" customWidth="1"/>
    <col min="8966" max="9216" width="9" style="50"/>
    <col min="9217" max="9217" width="7.5703125" style="50" customWidth="1"/>
    <col min="9218" max="9218" width="8.42578125" style="50" customWidth="1"/>
    <col min="9219" max="9220" width="19.85546875" style="50" customWidth="1"/>
    <col min="9221" max="9221" width="37.5703125" style="50" customWidth="1"/>
    <col min="9222" max="9472" width="9" style="50"/>
    <col min="9473" max="9473" width="7.5703125" style="50" customWidth="1"/>
    <col min="9474" max="9474" width="8.42578125" style="50" customWidth="1"/>
    <col min="9475" max="9476" width="19.85546875" style="50" customWidth="1"/>
    <col min="9477" max="9477" width="37.5703125" style="50" customWidth="1"/>
    <col min="9478" max="9728" width="9" style="50"/>
    <col min="9729" max="9729" width="7.5703125" style="50" customWidth="1"/>
    <col min="9730" max="9730" width="8.42578125" style="50" customWidth="1"/>
    <col min="9731" max="9732" width="19.85546875" style="50" customWidth="1"/>
    <col min="9733" max="9733" width="37.5703125" style="50" customWidth="1"/>
    <col min="9734" max="9984" width="9" style="50"/>
    <col min="9985" max="9985" width="7.5703125" style="50" customWidth="1"/>
    <col min="9986" max="9986" width="8.42578125" style="50" customWidth="1"/>
    <col min="9987" max="9988" width="19.85546875" style="50" customWidth="1"/>
    <col min="9989" max="9989" width="37.5703125" style="50" customWidth="1"/>
    <col min="9990" max="10240" width="9" style="50"/>
    <col min="10241" max="10241" width="7.5703125" style="50" customWidth="1"/>
    <col min="10242" max="10242" width="8.42578125" style="50" customWidth="1"/>
    <col min="10243" max="10244" width="19.85546875" style="50" customWidth="1"/>
    <col min="10245" max="10245" width="37.5703125" style="50" customWidth="1"/>
    <col min="10246" max="10496" width="9" style="50"/>
    <col min="10497" max="10497" width="7.5703125" style="50" customWidth="1"/>
    <col min="10498" max="10498" width="8.42578125" style="50" customWidth="1"/>
    <col min="10499" max="10500" width="19.85546875" style="50" customWidth="1"/>
    <col min="10501" max="10501" width="37.5703125" style="50" customWidth="1"/>
    <col min="10502" max="10752" width="9" style="50"/>
    <col min="10753" max="10753" width="7.5703125" style="50" customWidth="1"/>
    <col min="10754" max="10754" width="8.42578125" style="50" customWidth="1"/>
    <col min="10755" max="10756" width="19.85546875" style="50" customWidth="1"/>
    <col min="10757" max="10757" width="37.5703125" style="50" customWidth="1"/>
    <col min="10758" max="11008" width="9" style="50"/>
    <col min="11009" max="11009" width="7.5703125" style="50" customWidth="1"/>
    <col min="11010" max="11010" width="8.42578125" style="50" customWidth="1"/>
    <col min="11011" max="11012" width="19.85546875" style="50" customWidth="1"/>
    <col min="11013" max="11013" width="37.5703125" style="50" customWidth="1"/>
    <col min="11014" max="11264" width="9" style="50"/>
    <col min="11265" max="11265" width="7.5703125" style="50" customWidth="1"/>
    <col min="11266" max="11266" width="8.42578125" style="50" customWidth="1"/>
    <col min="11267" max="11268" width="19.85546875" style="50" customWidth="1"/>
    <col min="11269" max="11269" width="37.5703125" style="50" customWidth="1"/>
    <col min="11270" max="11520" width="9" style="50"/>
    <col min="11521" max="11521" width="7.5703125" style="50" customWidth="1"/>
    <col min="11522" max="11522" width="8.42578125" style="50" customWidth="1"/>
    <col min="11523" max="11524" width="19.85546875" style="50" customWidth="1"/>
    <col min="11525" max="11525" width="37.5703125" style="50" customWidth="1"/>
    <col min="11526" max="11776" width="9" style="50"/>
    <col min="11777" max="11777" width="7.5703125" style="50" customWidth="1"/>
    <col min="11778" max="11778" width="8.42578125" style="50" customWidth="1"/>
    <col min="11779" max="11780" width="19.85546875" style="50" customWidth="1"/>
    <col min="11781" max="11781" width="37.5703125" style="50" customWidth="1"/>
    <col min="11782" max="12032" width="9" style="50"/>
    <col min="12033" max="12033" width="7.5703125" style="50" customWidth="1"/>
    <col min="12034" max="12034" width="8.42578125" style="50" customWidth="1"/>
    <col min="12035" max="12036" width="19.85546875" style="50" customWidth="1"/>
    <col min="12037" max="12037" width="37.5703125" style="50" customWidth="1"/>
    <col min="12038" max="12288" width="9" style="50"/>
    <col min="12289" max="12289" width="7.5703125" style="50" customWidth="1"/>
    <col min="12290" max="12290" width="8.42578125" style="50" customWidth="1"/>
    <col min="12291" max="12292" width="19.85546875" style="50" customWidth="1"/>
    <col min="12293" max="12293" width="37.5703125" style="50" customWidth="1"/>
    <col min="12294" max="12544" width="9" style="50"/>
    <col min="12545" max="12545" width="7.5703125" style="50" customWidth="1"/>
    <col min="12546" max="12546" width="8.42578125" style="50" customWidth="1"/>
    <col min="12547" max="12548" width="19.85546875" style="50" customWidth="1"/>
    <col min="12549" max="12549" width="37.5703125" style="50" customWidth="1"/>
    <col min="12550" max="12800" width="9" style="50"/>
    <col min="12801" max="12801" width="7.5703125" style="50" customWidth="1"/>
    <col min="12802" max="12802" width="8.42578125" style="50" customWidth="1"/>
    <col min="12803" max="12804" width="19.85546875" style="50" customWidth="1"/>
    <col min="12805" max="12805" width="37.5703125" style="50" customWidth="1"/>
    <col min="12806" max="13056" width="9" style="50"/>
    <col min="13057" max="13057" width="7.5703125" style="50" customWidth="1"/>
    <col min="13058" max="13058" width="8.42578125" style="50" customWidth="1"/>
    <col min="13059" max="13060" width="19.85546875" style="50" customWidth="1"/>
    <col min="13061" max="13061" width="37.5703125" style="50" customWidth="1"/>
    <col min="13062" max="13312" width="9" style="50"/>
    <col min="13313" max="13313" width="7.5703125" style="50" customWidth="1"/>
    <col min="13314" max="13314" width="8.42578125" style="50" customWidth="1"/>
    <col min="13315" max="13316" width="19.85546875" style="50" customWidth="1"/>
    <col min="13317" max="13317" width="37.5703125" style="50" customWidth="1"/>
    <col min="13318" max="13568" width="9" style="50"/>
    <col min="13569" max="13569" width="7.5703125" style="50" customWidth="1"/>
    <col min="13570" max="13570" width="8.42578125" style="50" customWidth="1"/>
    <col min="13571" max="13572" width="19.85546875" style="50" customWidth="1"/>
    <col min="13573" max="13573" width="37.5703125" style="50" customWidth="1"/>
    <col min="13574" max="13824" width="9" style="50"/>
    <col min="13825" max="13825" width="7.5703125" style="50" customWidth="1"/>
    <col min="13826" max="13826" width="8.42578125" style="50" customWidth="1"/>
    <col min="13827" max="13828" width="19.85546875" style="50" customWidth="1"/>
    <col min="13829" max="13829" width="37.5703125" style="50" customWidth="1"/>
    <col min="13830" max="14080" width="9" style="50"/>
    <col min="14081" max="14081" width="7.5703125" style="50" customWidth="1"/>
    <col min="14082" max="14082" width="8.42578125" style="50" customWidth="1"/>
    <col min="14083" max="14084" width="19.85546875" style="50" customWidth="1"/>
    <col min="14085" max="14085" width="37.5703125" style="50" customWidth="1"/>
    <col min="14086" max="14336" width="9" style="50"/>
    <col min="14337" max="14337" width="7.5703125" style="50" customWidth="1"/>
    <col min="14338" max="14338" width="8.42578125" style="50" customWidth="1"/>
    <col min="14339" max="14340" width="19.85546875" style="50" customWidth="1"/>
    <col min="14341" max="14341" width="37.5703125" style="50" customWidth="1"/>
    <col min="14342" max="14592" width="9" style="50"/>
    <col min="14593" max="14593" width="7.5703125" style="50" customWidth="1"/>
    <col min="14594" max="14594" width="8.42578125" style="50" customWidth="1"/>
    <col min="14595" max="14596" width="19.85546875" style="50" customWidth="1"/>
    <col min="14597" max="14597" width="37.5703125" style="50" customWidth="1"/>
    <col min="14598" max="14848" width="9" style="50"/>
    <col min="14849" max="14849" width="7.5703125" style="50" customWidth="1"/>
    <col min="14850" max="14850" width="8.42578125" style="50" customWidth="1"/>
    <col min="14851" max="14852" width="19.85546875" style="50" customWidth="1"/>
    <col min="14853" max="14853" width="37.5703125" style="50" customWidth="1"/>
    <col min="14854" max="15104" width="9" style="50"/>
    <col min="15105" max="15105" width="7.5703125" style="50" customWidth="1"/>
    <col min="15106" max="15106" width="8.42578125" style="50" customWidth="1"/>
    <col min="15107" max="15108" width="19.85546875" style="50" customWidth="1"/>
    <col min="15109" max="15109" width="37.5703125" style="50" customWidth="1"/>
    <col min="15110" max="15360" width="9" style="50"/>
    <col min="15361" max="15361" width="7.5703125" style="50" customWidth="1"/>
    <col min="15362" max="15362" width="8.42578125" style="50" customWidth="1"/>
    <col min="15363" max="15364" width="19.85546875" style="50" customWidth="1"/>
    <col min="15365" max="15365" width="37.5703125" style="50" customWidth="1"/>
    <col min="15366" max="15616" width="9" style="50"/>
    <col min="15617" max="15617" width="7.5703125" style="50" customWidth="1"/>
    <col min="15618" max="15618" width="8.42578125" style="50" customWidth="1"/>
    <col min="15619" max="15620" width="19.85546875" style="50" customWidth="1"/>
    <col min="15621" max="15621" width="37.5703125" style="50" customWidth="1"/>
    <col min="15622" max="15872" width="9" style="50"/>
    <col min="15873" max="15873" width="7.5703125" style="50" customWidth="1"/>
    <col min="15874" max="15874" width="8.42578125" style="50" customWidth="1"/>
    <col min="15875" max="15876" width="19.85546875" style="50" customWidth="1"/>
    <col min="15877" max="15877" width="37.5703125" style="50" customWidth="1"/>
    <col min="15878" max="16128" width="9" style="50"/>
    <col min="16129" max="16129" width="7.5703125" style="50" customWidth="1"/>
    <col min="16130" max="16130" width="8.42578125" style="50" customWidth="1"/>
    <col min="16131" max="16132" width="19.85546875" style="50" customWidth="1"/>
    <col min="16133" max="16133" width="37.5703125" style="50" customWidth="1"/>
    <col min="16134" max="16384" width="9" style="50"/>
  </cols>
  <sheetData>
    <row r="1" spans="1:5" s="54" customFormat="1" ht="28.5">
      <c r="A1" s="1117" t="s">
        <v>843</v>
      </c>
    </row>
    <row r="2" spans="1:5" s="54" customFormat="1" ht="28.5">
      <c r="A2" s="1118" t="s">
        <v>963</v>
      </c>
    </row>
    <row r="3" spans="1:5">
      <c r="A3" s="380"/>
      <c r="D3" s="381"/>
      <c r="E3" s="382" t="s">
        <v>261</v>
      </c>
    </row>
    <row r="4" spans="1:5" s="158" customFormat="1" ht="33" customHeight="1">
      <c r="A4" s="1933" t="s">
        <v>608</v>
      </c>
      <c r="B4" s="1934"/>
      <c r="C4" s="1937" t="s">
        <v>609</v>
      </c>
      <c r="D4" s="1937" t="s">
        <v>617</v>
      </c>
      <c r="E4" s="1939" t="s">
        <v>610</v>
      </c>
    </row>
    <row r="5" spans="1:5" s="158" customFormat="1" ht="33" customHeight="1">
      <c r="A5" s="1935"/>
      <c r="B5" s="1936"/>
      <c r="C5" s="1938"/>
      <c r="D5" s="1938"/>
      <c r="E5" s="1940"/>
    </row>
    <row r="6" spans="1:5" ht="22.5" hidden="1">
      <c r="A6" s="401">
        <v>2527</v>
      </c>
      <c r="B6" s="402" t="s">
        <v>291</v>
      </c>
      <c r="C6" s="403">
        <v>12442543</v>
      </c>
      <c r="D6" s="403">
        <v>1310799</v>
      </c>
      <c r="E6" s="404"/>
    </row>
    <row r="7" spans="1:5" ht="22.5" hidden="1">
      <c r="A7" s="401">
        <v>2528</v>
      </c>
      <c r="B7" s="402" t="s">
        <v>292</v>
      </c>
      <c r="C7" s="403">
        <v>14550022</v>
      </c>
      <c r="D7" s="403">
        <v>1491022</v>
      </c>
      <c r="E7" s="405">
        <v>0.11693582619686974</v>
      </c>
    </row>
    <row r="8" spans="1:5" ht="22.5" hidden="1">
      <c r="A8" s="401">
        <v>2529</v>
      </c>
      <c r="B8" s="402" t="s">
        <v>293</v>
      </c>
      <c r="C8" s="406">
        <v>17024677</v>
      </c>
      <c r="D8" s="407">
        <v>1601789</v>
      </c>
      <c r="E8" s="408">
        <v>0.10688244818404352</v>
      </c>
    </row>
    <row r="9" spans="1:5" ht="22.5" hidden="1">
      <c r="A9" s="401">
        <v>2530</v>
      </c>
      <c r="B9" s="402" t="s">
        <v>294</v>
      </c>
      <c r="C9" s="406">
        <v>20169561</v>
      </c>
      <c r="D9" s="407">
        <v>1657019</v>
      </c>
      <c r="E9" s="408">
        <v>9.3255412023096118E-2</v>
      </c>
    </row>
    <row r="10" spans="1:5" ht="22.5" hidden="1">
      <c r="A10" s="401">
        <v>2531</v>
      </c>
      <c r="B10" s="402" t="s">
        <v>295</v>
      </c>
      <c r="C10" s="406">
        <v>24613240</v>
      </c>
      <c r="D10" s="407">
        <v>1986724</v>
      </c>
      <c r="E10" s="408">
        <v>9.2846080261048222E-2</v>
      </c>
    </row>
    <row r="11" spans="1:5" ht="22.5" hidden="1">
      <c r="A11" s="401">
        <v>2532</v>
      </c>
      <c r="B11" s="402" t="s">
        <v>296</v>
      </c>
      <c r="C11" s="406">
        <v>31486820</v>
      </c>
      <c r="D11" s="407">
        <v>2641713</v>
      </c>
      <c r="E11" s="408">
        <v>9.8832573330409942E-2</v>
      </c>
    </row>
    <row r="12" spans="1:5" ht="22.5" hidden="1">
      <c r="A12" s="401">
        <v>2533</v>
      </c>
      <c r="B12" s="402" t="s">
        <v>297</v>
      </c>
      <c r="C12" s="406">
        <v>39689525</v>
      </c>
      <c r="D12" s="407">
        <v>3679584</v>
      </c>
      <c r="E12" s="409">
        <v>9.2709197200016885E-2</v>
      </c>
    </row>
    <row r="13" spans="1:5" ht="22.5" hidden="1">
      <c r="A13" s="401">
        <v>2534</v>
      </c>
      <c r="B13" s="402" t="s">
        <v>298</v>
      </c>
      <c r="C13" s="410">
        <v>50088.726000000002</v>
      </c>
      <c r="D13" s="406">
        <v>4900.2910000000002</v>
      </c>
      <c r="E13" s="409">
        <v>9.783221477823173E-2</v>
      </c>
    </row>
    <row r="14" spans="1:5" ht="22.5" hidden="1">
      <c r="A14" s="401">
        <v>2535</v>
      </c>
      <c r="B14" s="402" t="s">
        <v>299</v>
      </c>
      <c r="C14" s="410">
        <v>63066.516000000003</v>
      </c>
      <c r="D14" s="406">
        <v>5631.9229999999998</v>
      </c>
      <c r="E14" s="409">
        <v>8.9301317992577858E-2</v>
      </c>
    </row>
    <row r="15" spans="1:5" ht="22.5" hidden="1">
      <c r="A15" s="401">
        <v>2536</v>
      </c>
      <c r="B15" s="402" t="s">
        <v>300</v>
      </c>
      <c r="C15" s="410">
        <v>91002.778000000006</v>
      </c>
      <c r="D15" s="406">
        <v>6529.4250000000002</v>
      </c>
      <c r="E15" s="409">
        <v>7.1749732738928026E-2</v>
      </c>
    </row>
    <row r="16" spans="1:5" ht="22.5" hidden="1">
      <c r="A16" s="401">
        <v>2537</v>
      </c>
      <c r="B16" s="402" t="s">
        <v>301</v>
      </c>
      <c r="C16" s="410">
        <v>105345.44500000001</v>
      </c>
      <c r="D16" s="406">
        <v>7328.2179999999998</v>
      </c>
      <c r="E16" s="409">
        <v>6.9563691149626822E-2</v>
      </c>
    </row>
    <row r="17" spans="1:5" ht="22.5" hidden="1">
      <c r="A17" s="401">
        <v>2538</v>
      </c>
      <c r="B17" s="402" t="s">
        <v>302</v>
      </c>
      <c r="C17" s="410">
        <v>123683.173</v>
      </c>
      <c r="D17" s="406">
        <v>8899.3279999999995</v>
      </c>
      <c r="E17" s="409">
        <v>7.1952617192316048E-2</v>
      </c>
    </row>
    <row r="18" spans="1:5" ht="22.5" hidden="1">
      <c r="A18" s="401">
        <v>2539</v>
      </c>
      <c r="B18" s="402" t="s">
        <v>303</v>
      </c>
      <c r="C18" s="410">
        <v>129274.21799999999</v>
      </c>
      <c r="D18" s="406">
        <v>10786.834999999999</v>
      </c>
      <c r="E18" s="409">
        <v>8.3441502620421965E-2</v>
      </c>
    </row>
    <row r="19" spans="1:5" ht="22.5" hidden="1">
      <c r="A19" s="401">
        <v>2540</v>
      </c>
      <c r="B19" s="402" t="s">
        <v>304</v>
      </c>
      <c r="C19" s="410">
        <v>141728.671</v>
      </c>
      <c r="D19" s="406">
        <v>11997.332</v>
      </c>
      <c r="E19" s="409">
        <v>8.4649999998941641E-2</v>
      </c>
    </row>
    <row r="20" spans="1:5" ht="22.5" hidden="1">
      <c r="A20" s="401">
        <v>2541</v>
      </c>
      <c r="B20" s="402" t="s">
        <v>305</v>
      </c>
      <c r="C20" s="410">
        <v>161491.402</v>
      </c>
      <c r="D20" s="406">
        <v>14378.21</v>
      </c>
      <c r="E20" s="409">
        <v>8.9033904108405712E-2</v>
      </c>
    </row>
    <row r="21" spans="1:5" ht="22.5" hidden="1">
      <c r="A21" s="401">
        <v>2542</v>
      </c>
      <c r="B21" s="402" t="s">
        <v>306</v>
      </c>
      <c r="C21" s="410">
        <v>192960.68089700001</v>
      </c>
      <c r="D21" s="406">
        <v>13337.735000000001</v>
      </c>
      <c r="E21" s="409">
        <v>6.9121517077976716E-2</v>
      </c>
    </row>
    <row r="22" spans="1:5" ht="22.5" hidden="1">
      <c r="A22" s="401">
        <v>2543</v>
      </c>
      <c r="B22" s="402" t="s">
        <v>307</v>
      </c>
      <c r="C22" s="411">
        <v>217942</v>
      </c>
      <c r="D22" s="412">
        <v>13910</v>
      </c>
      <c r="E22" s="413">
        <v>6.0299999999999999E-2</v>
      </c>
    </row>
    <row r="23" spans="1:5" ht="22.5" hidden="1">
      <c r="A23" s="401">
        <v>2544</v>
      </c>
      <c r="B23" s="402" t="s">
        <v>308</v>
      </c>
      <c r="C23" s="411">
        <v>260266.48219813698</v>
      </c>
      <c r="D23" s="412">
        <v>15372.533933610001</v>
      </c>
      <c r="E23" s="413">
        <v>6.652766775266597E-2</v>
      </c>
    </row>
    <row r="24" spans="1:5" ht="22.5" hidden="1">
      <c r="A24" s="401">
        <v>2546</v>
      </c>
      <c r="B24" s="402" t="s">
        <v>309</v>
      </c>
      <c r="C24" s="411">
        <v>417922.2157518653</v>
      </c>
      <c r="D24" s="412">
        <v>19021.875083670002</v>
      </c>
      <c r="E24" s="413">
        <v>6.5120480521691698E-2</v>
      </c>
    </row>
    <row r="25" spans="1:5" ht="22.5" hidden="1">
      <c r="A25" s="401">
        <v>2547</v>
      </c>
      <c r="B25" s="402" t="s">
        <v>310</v>
      </c>
      <c r="C25" s="411">
        <v>491388.38409324351</v>
      </c>
      <c r="D25" s="412">
        <v>22539.46460992</v>
      </c>
      <c r="E25" s="413">
        <v>6.22278227697547E-2</v>
      </c>
    </row>
    <row r="26" spans="1:5" ht="22.5" hidden="1">
      <c r="A26" s="401">
        <v>2548</v>
      </c>
      <c r="B26" s="402" t="s">
        <v>311</v>
      </c>
      <c r="C26" s="410">
        <v>583781.52326503699</v>
      </c>
      <c r="D26" s="406">
        <v>26983.340716460007</v>
      </c>
      <c r="E26" s="409">
        <v>5.9085400901934697E-2</v>
      </c>
    </row>
    <row r="27" spans="1:5" ht="22.5" hidden="1">
      <c r="A27" s="401">
        <v>2549</v>
      </c>
      <c r="B27" s="402" t="s">
        <v>312</v>
      </c>
      <c r="C27" s="410">
        <v>666244.52964208601</v>
      </c>
      <c r="D27" s="406">
        <v>32234.712342629999</v>
      </c>
      <c r="E27" s="409">
        <v>5.9047959887988187E-2</v>
      </c>
    </row>
    <row r="28" spans="1:5" ht="22.5" hidden="1">
      <c r="A28" s="401">
        <v>2550</v>
      </c>
      <c r="B28" s="402" t="s">
        <v>313</v>
      </c>
      <c r="C28" s="410">
        <v>775562.33376210288</v>
      </c>
      <c r="D28" s="406">
        <v>36791.368565559998</v>
      </c>
      <c r="E28" s="409">
        <v>6.0742854945023531E-2</v>
      </c>
    </row>
    <row r="29" spans="1:5" ht="22.5" hidden="1">
      <c r="A29" s="401">
        <v>2551</v>
      </c>
      <c r="B29" s="402" t="s">
        <v>314</v>
      </c>
      <c r="C29" s="410">
        <v>846105.21904266777</v>
      </c>
      <c r="D29" s="406">
        <v>43044.136761329981</v>
      </c>
      <c r="E29" s="409">
        <v>5.2167598378596039E-2</v>
      </c>
    </row>
    <row r="30" spans="1:5" ht="22.5" hidden="1">
      <c r="A30" s="401">
        <v>2552</v>
      </c>
      <c r="B30" s="414" t="s">
        <v>315</v>
      </c>
      <c r="C30" s="410">
        <v>995033.69509934064</v>
      </c>
      <c r="D30" s="406">
        <v>46460.02985911</v>
      </c>
      <c r="E30" s="409">
        <v>4.5920787178557888E-2</v>
      </c>
    </row>
    <row r="31" spans="1:5" ht="22.5" hidden="1">
      <c r="A31" s="401">
        <v>2553</v>
      </c>
      <c r="B31" s="414" t="s">
        <v>316</v>
      </c>
      <c r="C31" s="410">
        <v>1181850.5832990638</v>
      </c>
      <c r="D31" s="406">
        <v>52052.313621413996</v>
      </c>
      <c r="E31" s="409">
        <v>5.8343322165004548E-2</v>
      </c>
    </row>
    <row r="32" spans="1:5" ht="22.5" hidden="1">
      <c r="A32" s="401">
        <v>2554</v>
      </c>
      <c r="B32" s="402" t="s">
        <v>317</v>
      </c>
      <c r="C32" s="410">
        <v>1414064</v>
      </c>
      <c r="D32" s="406">
        <v>59034</v>
      </c>
      <c r="E32" s="589">
        <v>5.6000000000000001E-2</v>
      </c>
    </row>
    <row r="33" spans="1:5" ht="22.5" hidden="1">
      <c r="A33" s="401">
        <v>2555</v>
      </c>
      <c r="B33" s="402" t="s">
        <v>318</v>
      </c>
      <c r="C33" s="410">
        <v>1628959</v>
      </c>
      <c r="D33" s="406">
        <v>65574</v>
      </c>
      <c r="E33" s="589">
        <v>5.3999999999999999E-2</v>
      </c>
    </row>
    <row r="34" spans="1:5" ht="22.5" hidden="1">
      <c r="A34" s="401">
        <v>2556</v>
      </c>
      <c r="B34" s="402" t="s">
        <v>319</v>
      </c>
      <c r="C34" s="410">
        <v>1789210.1335523303</v>
      </c>
      <c r="D34" s="406">
        <v>75423.045642299985</v>
      </c>
      <c r="E34" s="589">
        <v>5.0631167517477794E-2</v>
      </c>
    </row>
    <row r="35" spans="1:5" ht="22.5" hidden="1">
      <c r="A35" s="401">
        <v>2557</v>
      </c>
      <c r="B35" s="402" t="s">
        <v>320</v>
      </c>
      <c r="C35" s="410">
        <v>2150918.8384485245</v>
      </c>
      <c r="D35" s="406">
        <v>84933.643287480008</v>
      </c>
      <c r="E35" s="589">
        <v>4.5509770732281782E-2</v>
      </c>
    </row>
    <row r="36" spans="1:5" ht="22.5" hidden="1">
      <c r="A36" s="401">
        <v>2558</v>
      </c>
      <c r="B36" s="402" t="s">
        <v>323</v>
      </c>
      <c r="C36" s="410">
        <v>2467453.6033803476</v>
      </c>
      <c r="D36" s="406">
        <v>91134.102752720355</v>
      </c>
      <c r="E36" s="589">
        <v>3.9453968029401723E-2</v>
      </c>
    </row>
    <row r="37" spans="1:5" ht="22.5" hidden="1">
      <c r="A37" s="401">
        <v>2559</v>
      </c>
      <c r="B37" s="402" t="s">
        <v>712</v>
      </c>
      <c r="C37" s="410">
        <v>2774195.6803212622</v>
      </c>
      <c r="D37" s="406">
        <v>103423.83368269401</v>
      </c>
      <c r="E37" s="589">
        <v>3.9462324961069099E-2</v>
      </c>
    </row>
    <row r="38" spans="1:5" ht="22.5">
      <c r="A38" s="401">
        <v>2560</v>
      </c>
      <c r="B38" s="402" t="s">
        <v>716</v>
      </c>
      <c r="C38" s="410">
        <v>3164127.233545037</v>
      </c>
      <c r="D38" s="406">
        <v>111309.11568602599</v>
      </c>
      <c r="E38" s="589">
        <v>3.7488401119485537E-2</v>
      </c>
    </row>
    <row r="39" spans="1:5" ht="22.5">
      <c r="A39" s="401">
        <v>2561</v>
      </c>
      <c r="B39" s="402" t="s">
        <v>730</v>
      </c>
      <c r="C39" s="410">
        <v>3347580.2050626599</v>
      </c>
      <c r="D39" s="406">
        <v>119634.64953290099</v>
      </c>
      <c r="E39" s="589">
        <v>3.6744479281606283E-2</v>
      </c>
    </row>
    <row r="40" spans="1:5" ht="22.5">
      <c r="A40" s="401">
        <v>2562</v>
      </c>
      <c r="B40" s="402" t="s">
        <v>740</v>
      </c>
      <c r="C40" s="410">
        <v>3944306.8385151834</v>
      </c>
      <c r="D40" s="406">
        <v>126823.00785148</v>
      </c>
      <c r="E40" s="589">
        <v>3.4784687994632711E-2</v>
      </c>
    </row>
    <row r="41" spans="1:5" ht="22.5">
      <c r="A41" s="401">
        <v>2563</v>
      </c>
      <c r="B41" s="402" t="s">
        <v>743</v>
      </c>
      <c r="C41" s="410">
        <v>4629314.5649273396</v>
      </c>
      <c r="D41" s="406">
        <v>122811.47597445206</v>
      </c>
      <c r="E41" s="589">
        <v>2.8648681856919923E-2</v>
      </c>
    </row>
    <row r="42" spans="1:5" ht="22.5">
      <c r="A42" s="415">
        <v>2564</v>
      </c>
      <c r="B42" s="416" t="s">
        <v>860</v>
      </c>
      <c r="C42" s="417">
        <v>4050238.3289591833</v>
      </c>
      <c r="D42" s="418">
        <v>121512.86573180267</v>
      </c>
      <c r="E42" s="590">
        <v>2.7999798426803925E-2</v>
      </c>
    </row>
    <row r="43" spans="1:5" ht="12" customHeight="1">
      <c r="A43" s="143"/>
      <c r="B43" s="385"/>
      <c r="C43" s="386"/>
      <c r="D43" s="386"/>
      <c r="E43" s="387"/>
    </row>
    <row r="44" spans="1:5">
      <c r="A44" s="122" t="s">
        <v>259</v>
      </c>
    </row>
    <row r="45" spans="1:5">
      <c r="A45" s="123" t="s">
        <v>260</v>
      </c>
    </row>
    <row r="46" spans="1:5">
      <c r="A46" s="143"/>
      <c r="B46" s="143"/>
      <c r="C46" s="143"/>
      <c r="D46" s="143"/>
      <c r="E46" s="143"/>
    </row>
    <row r="47" spans="1:5" s="54" customFormat="1" ht="28.5">
      <c r="A47" s="1117" t="s">
        <v>964</v>
      </c>
    </row>
    <row r="48" spans="1:5" s="54" customFormat="1" ht="28.5">
      <c r="A48" s="1118" t="s">
        <v>965</v>
      </c>
    </row>
    <row r="49" spans="1:5">
      <c r="A49" s="388"/>
      <c r="D49" s="381"/>
      <c r="E49" s="382" t="s">
        <v>261</v>
      </c>
    </row>
    <row r="50" spans="1:5" s="158" customFormat="1" ht="33" customHeight="1">
      <c r="A50" s="419" t="s">
        <v>611</v>
      </c>
      <c r="B50" s="390"/>
      <c r="C50" s="389" t="s">
        <v>612</v>
      </c>
      <c r="D50" s="390" t="s">
        <v>613</v>
      </c>
      <c r="E50" s="1941" t="s">
        <v>797</v>
      </c>
    </row>
    <row r="51" spans="1:5" s="158" customFormat="1" ht="33" customHeight="1">
      <c r="A51" s="391" t="s">
        <v>614</v>
      </c>
      <c r="B51" s="392"/>
      <c r="C51" s="375" t="s">
        <v>615</v>
      </c>
      <c r="D51" s="197" t="s">
        <v>616</v>
      </c>
      <c r="E51" s="1942"/>
    </row>
    <row r="52" spans="1:5" hidden="1">
      <c r="A52" s="126">
        <v>2527</v>
      </c>
      <c r="B52" s="127" t="s">
        <v>291</v>
      </c>
      <c r="C52" s="393">
        <v>14799.771000000001</v>
      </c>
      <c r="D52" s="198"/>
      <c r="E52" s="394"/>
    </row>
    <row r="53" spans="1:5" hidden="1">
      <c r="A53" s="126">
        <v>2528</v>
      </c>
      <c r="B53" s="127" t="s">
        <v>292</v>
      </c>
      <c r="C53" s="393">
        <v>17641.782999999999</v>
      </c>
      <c r="D53" s="198">
        <v>2842.0119999999988</v>
      </c>
      <c r="E53" s="199">
        <v>19.203080912535732</v>
      </c>
    </row>
    <row r="54" spans="1:5" hidden="1">
      <c r="A54" s="126">
        <v>2529</v>
      </c>
      <c r="B54" s="127" t="s">
        <v>293</v>
      </c>
      <c r="C54" s="393">
        <v>20535.55</v>
      </c>
      <c r="D54" s="383">
        <v>2893.7669999999998</v>
      </c>
      <c r="E54" s="395">
        <v>16.402916870704054</v>
      </c>
    </row>
    <row r="55" spans="1:5" hidden="1">
      <c r="A55" s="126">
        <v>2530</v>
      </c>
      <c r="B55" s="127" t="s">
        <v>294</v>
      </c>
      <c r="C55" s="393">
        <v>24039.019</v>
      </c>
      <c r="D55" s="383">
        <v>3503.469000000001</v>
      </c>
      <c r="E55" s="395">
        <v>17.060507266666832</v>
      </c>
    </row>
    <row r="56" spans="1:5" hidden="1">
      <c r="A56" s="126">
        <v>2531</v>
      </c>
      <c r="B56" s="127" t="s">
        <v>295</v>
      </c>
      <c r="C56" s="393">
        <v>29257.117999999999</v>
      </c>
      <c r="D56" s="383">
        <v>5218.0989999999983</v>
      </c>
      <c r="E56" s="395">
        <v>21.7067884508931</v>
      </c>
    </row>
    <row r="57" spans="1:5" hidden="1">
      <c r="A57" s="126">
        <v>2532</v>
      </c>
      <c r="B57" s="127" t="s">
        <v>296</v>
      </c>
      <c r="C57" s="393">
        <v>36595.99</v>
      </c>
      <c r="D57" s="383">
        <v>7338.8719999999994</v>
      </c>
      <c r="E57" s="395">
        <v>25.084056467899536</v>
      </c>
    </row>
    <row r="58" spans="1:5" hidden="1">
      <c r="A58" s="126">
        <v>2533</v>
      </c>
      <c r="B58" s="127" t="s">
        <v>297</v>
      </c>
      <c r="C58" s="393">
        <v>46015.218000000001</v>
      </c>
      <c r="D58" s="383">
        <v>9419.2280000000028</v>
      </c>
      <c r="E58" s="395">
        <v>25.738415602365187</v>
      </c>
    </row>
    <row r="59" spans="1:5" hidden="1">
      <c r="A59" s="126">
        <v>2534</v>
      </c>
      <c r="B59" s="127" t="s">
        <v>298</v>
      </c>
      <c r="C59" s="393">
        <v>58306.962</v>
      </c>
      <c r="D59" s="383">
        <v>12291.743999999999</v>
      </c>
      <c r="E59" s="395">
        <v>26.712345467971051</v>
      </c>
    </row>
    <row r="60" spans="1:5" hidden="1">
      <c r="A60" s="126">
        <v>2535</v>
      </c>
      <c r="B60" s="127" t="s">
        <v>299</v>
      </c>
      <c r="C60" s="393">
        <v>73087.205000000002</v>
      </c>
      <c r="D60" s="383">
        <v>14780.243000000002</v>
      </c>
      <c r="E60" s="395">
        <v>25.349019213177328</v>
      </c>
    </row>
    <row r="61" spans="1:5" hidden="1">
      <c r="A61" s="126">
        <v>2536</v>
      </c>
      <c r="B61" s="127" t="s">
        <v>300</v>
      </c>
      <c r="C61" s="393">
        <v>102524.13099999999</v>
      </c>
      <c r="D61" s="383">
        <v>29436.925999999992</v>
      </c>
      <c r="E61" s="395">
        <v>40.276442367716747</v>
      </c>
    </row>
    <row r="62" spans="1:5" hidden="1">
      <c r="A62" s="126">
        <v>2537</v>
      </c>
      <c r="B62" s="127" t="s">
        <v>301</v>
      </c>
      <c r="C62" s="393">
        <v>119515.109</v>
      </c>
      <c r="D62" s="383">
        <v>16990.978000000003</v>
      </c>
      <c r="E62" s="395">
        <v>16.572662293523859</v>
      </c>
    </row>
    <row r="63" spans="1:5" hidden="1">
      <c r="A63" s="126">
        <v>2538</v>
      </c>
      <c r="B63" s="127" t="s">
        <v>302</v>
      </c>
      <c r="C63" s="393">
        <v>138672.91800000001</v>
      </c>
      <c r="D63" s="383">
        <v>19157.809000000008</v>
      </c>
      <c r="E63" s="395">
        <v>16.029612624124375</v>
      </c>
    </row>
    <row r="64" spans="1:5" hidden="1">
      <c r="A64" s="126">
        <v>2539</v>
      </c>
      <c r="B64" s="127" t="s">
        <v>303</v>
      </c>
      <c r="C64" s="393">
        <v>145900.16699999999</v>
      </c>
      <c r="D64" s="383">
        <v>7227.2489999999816</v>
      </c>
      <c r="E64" s="395">
        <v>5.2117234599476596</v>
      </c>
    </row>
    <row r="65" spans="1:5" hidden="1">
      <c r="A65" s="126">
        <v>2540</v>
      </c>
      <c r="B65" s="127" t="s">
        <v>304</v>
      </c>
      <c r="C65" s="393">
        <v>162954.51199999999</v>
      </c>
      <c r="D65" s="383">
        <v>17054.345000000001</v>
      </c>
      <c r="E65" s="395">
        <v>11.689051048173235</v>
      </c>
    </row>
    <row r="66" spans="1:5" hidden="1">
      <c r="A66" s="126">
        <v>2541</v>
      </c>
      <c r="B66" s="127" t="s">
        <v>305</v>
      </c>
      <c r="C66" s="393">
        <v>184577.323</v>
      </c>
      <c r="D66" s="383">
        <v>21622.811000000016</v>
      </c>
      <c r="E66" s="395">
        <v>13.269231231842182</v>
      </c>
    </row>
    <row r="67" spans="1:5" hidden="1">
      <c r="A67" s="126">
        <v>2542</v>
      </c>
      <c r="B67" s="127" t="s">
        <v>306</v>
      </c>
      <c r="C67" s="393">
        <v>216520</v>
      </c>
      <c r="D67" s="396">
        <v>31942.676999999996</v>
      </c>
      <c r="E67" s="131">
        <v>17.305851271881323</v>
      </c>
    </row>
    <row r="68" spans="1:5" hidden="1">
      <c r="A68" s="126">
        <v>2543</v>
      </c>
      <c r="B68" s="127" t="s">
        <v>307</v>
      </c>
      <c r="C68" s="393">
        <v>243052</v>
      </c>
      <c r="D68" s="396">
        <v>26532</v>
      </c>
      <c r="E68" s="131">
        <v>12.253833364123407</v>
      </c>
    </row>
    <row r="69" spans="1:5" hidden="1">
      <c r="A69" s="126">
        <v>2544</v>
      </c>
      <c r="B69" s="127" t="s">
        <v>308</v>
      </c>
      <c r="C69" s="393">
        <v>289941.33229065995</v>
      </c>
      <c r="D69" s="396">
        <v>46889.33229065995</v>
      </c>
      <c r="E69" s="131">
        <v>19.291893212423656</v>
      </c>
    </row>
    <row r="70" spans="1:5" hidden="1">
      <c r="A70" s="126">
        <v>2546</v>
      </c>
      <c r="B70" s="127" t="s">
        <v>309</v>
      </c>
      <c r="C70" s="393">
        <v>450354.80035233923</v>
      </c>
      <c r="D70" s="396">
        <v>160413.46806167928</v>
      </c>
      <c r="E70" s="131">
        <v>55.326181608653236</v>
      </c>
    </row>
    <row r="71" spans="1:5" hidden="1">
      <c r="A71" s="126">
        <v>2547</v>
      </c>
      <c r="B71" s="127" t="s">
        <v>310</v>
      </c>
      <c r="C71" s="393">
        <v>526572.97124448186</v>
      </c>
      <c r="D71" s="396">
        <v>76218.170892142633</v>
      </c>
      <c r="E71" s="131">
        <v>16.924027640543112</v>
      </c>
    </row>
    <row r="72" spans="1:5" hidden="1">
      <c r="A72" s="126">
        <v>2548</v>
      </c>
      <c r="B72" s="127" t="s">
        <v>311</v>
      </c>
      <c r="C72" s="397">
        <v>620418.42161210021</v>
      </c>
      <c r="D72" s="396">
        <v>93845.450367618352</v>
      </c>
      <c r="E72" s="131">
        <v>17.821926967847915</v>
      </c>
    </row>
    <row r="73" spans="1:5" hidden="1">
      <c r="A73" s="126">
        <v>2549</v>
      </c>
      <c r="B73" s="127" t="s">
        <v>312</v>
      </c>
      <c r="C73" s="397">
        <v>703645.0323472739</v>
      </c>
      <c r="D73" s="396">
        <v>83226.610735173686</v>
      </c>
      <c r="E73" s="131">
        <v>13.414593738031988</v>
      </c>
    </row>
    <row r="74" spans="1:5" hidden="1">
      <c r="A74" s="126">
        <v>2550</v>
      </c>
      <c r="B74" s="127" t="s">
        <v>313</v>
      </c>
      <c r="C74" s="397">
        <v>817296.74441854691</v>
      </c>
      <c r="D74" s="396">
        <v>113651.71207127301</v>
      </c>
      <c r="E74" s="131">
        <v>16.151853114367167</v>
      </c>
    </row>
    <row r="75" spans="1:5" hidden="1">
      <c r="A75" s="126">
        <v>2551</v>
      </c>
      <c r="B75" s="127" t="s">
        <v>314</v>
      </c>
      <c r="C75" s="397">
        <v>893715.49252905836</v>
      </c>
      <c r="D75" s="396">
        <v>76418.748110511457</v>
      </c>
      <c r="E75" s="131">
        <v>9.3501838386592855</v>
      </c>
    </row>
    <row r="76" spans="1:5" hidden="1">
      <c r="A76" s="126">
        <v>2552</v>
      </c>
      <c r="B76" s="256" t="s">
        <v>315</v>
      </c>
      <c r="C76" s="397">
        <v>1047378.7804124089</v>
      </c>
      <c r="D76" s="396">
        <v>153663.28788335051</v>
      </c>
      <c r="E76" s="131">
        <v>17.193758994656154</v>
      </c>
    </row>
    <row r="77" spans="1:5" hidden="1">
      <c r="A77" s="126">
        <v>2553</v>
      </c>
      <c r="B77" s="256" t="s">
        <v>316</v>
      </c>
      <c r="C77" s="397">
        <v>1242644.9714948018</v>
      </c>
      <c r="D77" s="396">
        <v>195266.19108239294</v>
      </c>
      <c r="E77" s="131">
        <v>18.64332128301341</v>
      </c>
    </row>
    <row r="78" spans="1:5" hidden="1">
      <c r="A78" s="126">
        <v>2554</v>
      </c>
      <c r="B78" s="127" t="s">
        <v>317</v>
      </c>
      <c r="C78" s="397">
        <v>1487841</v>
      </c>
      <c r="D78" s="396">
        <v>245196.02850519819</v>
      </c>
      <c r="E78" s="131">
        <v>19.731784550678793</v>
      </c>
    </row>
    <row r="79" spans="1:5" hidden="1">
      <c r="A79" s="126">
        <v>2555</v>
      </c>
      <c r="B79" s="127" t="s">
        <v>318</v>
      </c>
      <c r="C79" s="397">
        <v>1714837</v>
      </c>
      <c r="D79" s="396">
        <v>226996</v>
      </c>
      <c r="E79" s="131">
        <v>15.256737783136773</v>
      </c>
    </row>
    <row r="80" spans="1:5" hidden="1">
      <c r="A80" s="126">
        <v>2556</v>
      </c>
      <c r="B80" s="127" t="s">
        <v>319</v>
      </c>
      <c r="C80" s="393">
        <v>1902863.149691466</v>
      </c>
      <c r="D80" s="396">
        <v>188026.14969146601</v>
      </c>
      <c r="E80" s="131">
        <v>10.964666011490655</v>
      </c>
    </row>
    <row r="81" spans="1:5" hidden="1">
      <c r="A81" s="126">
        <v>2557</v>
      </c>
      <c r="B81" s="127" t="s">
        <v>320</v>
      </c>
      <c r="C81" s="393">
        <v>2274856.7052034745</v>
      </c>
      <c r="D81" s="396">
        <v>371993.55551200849</v>
      </c>
      <c r="E81" s="131">
        <v>19.549149163581429</v>
      </c>
    </row>
    <row r="82" spans="1:5" hidden="1">
      <c r="A82" s="126">
        <v>2558</v>
      </c>
      <c r="B82" s="127" t="s">
        <v>323</v>
      </c>
      <c r="C82" s="393">
        <v>2580787.9720768915</v>
      </c>
      <c r="D82" s="396">
        <v>305931.26687341696</v>
      </c>
      <c r="E82" s="131">
        <v>13.448375283314954</v>
      </c>
    </row>
    <row r="83" spans="1:5" hidden="1">
      <c r="A83" s="126">
        <v>2559</v>
      </c>
      <c r="B83" s="127" t="s">
        <v>712</v>
      </c>
      <c r="C83" s="393">
        <v>2895934.4723631414</v>
      </c>
      <c r="D83" s="396">
        <v>315146.50028624991</v>
      </c>
      <c r="E83" s="131">
        <v>12.211251125470625</v>
      </c>
    </row>
    <row r="84" spans="1:5">
      <c r="A84" s="126">
        <v>2560</v>
      </c>
      <c r="B84" s="127" t="s">
        <v>716</v>
      </c>
      <c r="C84" s="393">
        <v>3316461.2767927349</v>
      </c>
      <c r="D84" s="396">
        <v>420526.8044295935</v>
      </c>
      <c r="E84" s="131">
        <v>14.521281763894162</v>
      </c>
    </row>
    <row r="85" spans="1:5">
      <c r="A85" s="126">
        <v>2561</v>
      </c>
      <c r="B85" s="127" t="s">
        <v>730</v>
      </c>
      <c r="C85" s="393">
        <v>3511977.8485007202</v>
      </c>
      <c r="D85" s="396">
        <v>195516.57170798909</v>
      </c>
      <c r="E85" s="131">
        <v>5.8953370894493959</v>
      </c>
    </row>
    <row r="86" spans="1:5">
      <c r="A86" s="126">
        <v>2562</v>
      </c>
      <c r="B86" s="127" t="s">
        <v>740</v>
      </c>
      <c r="C86" s="393">
        <v>4157632.7613406088</v>
      </c>
      <c r="D86" s="396">
        <v>645654.9128398886</v>
      </c>
      <c r="E86" s="131">
        <v>18.38436746164335</v>
      </c>
    </row>
    <row r="87" spans="1:5">
      <c r="A87" s="126">
        <v>2563</v>
      </c>
      <c r="B87" s="127" t="s">
        <v>743</v>
      </c>
      <c r="C87" s="393">
        <v>4865262.9856178127</v>
      </c>
      <c r="D87" s="396">
        <v>1353285.1371170925</v>
      </c>
      <c r="E87" s="131">
        <v>38.533418930726349</v>
      </c>
    </row>
    <row r="88" spans="1:5">
      <c r="A88" s="359">
        <v>2564</v>
      </c>
      <c r="B88" s="384" t="s">
        <v>860</v>
      </c>
      <c r="C88" s="398">
        <v>4234259.4738456151</v>
      </c>
      <c r="D88" s="399">
        <v>722281.62534489483</v>
      </c>
      <c r="E88" s="400">
        <v>20.566235224212484</v>
      </c>
    </row>
    <row r="89" spans="1:5" ht="12" customHeight="1">
      <c r="A89" s="122"/>
    </row>
    <row r="90" spans="1:5">
      <c r="A90" s="122" t="s">
        <v>259</v>
      </c>
      <c r="B90" s="74"/>
      <c r="C90" s="74"/>
      <c r="D90" s="74"/>
      <c r="E90" s="74"/>
    </row>
    <row r="91" spans="1:5">
      <c r="A91" s="123" t="s">
        <v>260</v>
      </c>
    </row>
  </sheetData>
  <mergeCells count="5">
    <mergeCell ref="A4:B5"/>
    <mergeCell ref="C4:C5"/>
    <mergeCell ref="D4:D5"/>
    <mergeCell ref="E4:E5"/>
    <mergeCell ref="E50:E51"/>
  </mergeCells>
  <phoneticPr fontId="90" type="noConversion"/>
  <printOptions horizontalCentered="1"/>
  <pageMargins left="0.59055118110236204" right="0.59055118110236204" top="0.59055118110236204" bottom="0" header="0.511811023622047" footer="0.511811023622047"/>
  <pageSetup paperSize="9" scale="96" orientation="portrait" r:id="rId1"/>
  <headerFooter alignWithMargins="0">
    <oddFooter>&amp;C&amp;16 52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32"/>
  <sheetViews>
    <sheetView view="pageBreakPreview" zoomScale="85" zoomScaleNormal="80" zoomScaleSheetLayoutView="85" workbookViewId="0">
      <selection sqref="A1:XFD1048576"/>
    </sheetView>
  </sheetViews>
  <sheetFormatPr defaultRowHeight="23.25"/>
  <cols>
    <col min="1" max="1" width="5.28515625" style="77" customWidth="1"/>
    <col min="2" max="2" width="60.5703125" style="77" customWidth="1"/>
    <col min="3" max="3" width="16.42578125" style="648" customWidth="1"/>
    <col min="4" max="4" width="11.7109375" style="648" customWidth="1"/>
    <col min="5" max="5" width="7.140625" style="898" customWidth="1"/>
    <col min="6" max="6" width="62.28515625" style="77" bestFit="1" customWidth="1"/>
    <col min="7" max="7" width="22.42578125" style="77" customWidth="1"/>
    <col min="8" max="8" width="10.42578125" style="77" bestFit="1" customWidth="1"/>
    <col min="9" max="9" width="9" style="77"/>
    <col min="10" max="10" width="7.42578125" style="77" customWidth="1"/>
    <col min="11" max="256" width="9" style="77"/>
    <col min="257" max="257" width="4.140625" style="77" customWidth="1"/>
    <col min="258" max="258" width="58.42578125" style="77" bestFit="1" customWidth="1"/>
    <col min="259" max="259" width="22.42578125" style="77" customWidth="1"/>
    <col min="260" max="260" width="17.42578125" style="77" bestFit="1" customWidth="1"/>
    <col min="261" max="261" width="4.140625" style="77" customWidth="1"/>
    <col min="262" max="262" width="62.28515625" style="77" bestFit="1" customWidth="1"/>
    <col min="263" max="263" width="22.42578125" style="77" customWidth="1"/>
    <col min="264" max="264" width="17" style="77" bestFit="1" customWidth="1"/>
    <col min="265" max="265" width="9" style="77"/>
    <col min="266" max="266" width="7.42578125" style="77" customWidth="1"/>
    <col min="267" max="512" width="9" style="77"/>
    <col min="513" max="513" width="4.140625" style="77" customWidth="1"/>
    <col min="514" max="514" width="58.42578125" style="77" bestFit="1" customWidth="1"/>
    <col min="515" max="515" width="22.42578125" style="77" customWidth="1"/>
    <col min="516" max="516" width="17.42578125" style="77" bestFit="1" customWidth="1"/>
    <col min="517" max="517" width="4.140625" style="77" customWidth="1"/>
    <col min="518" max="518" width="62.28515625" style="77" bestFit="1" customWidth="1"/>
    <col min="519" max="519" width="22.42578125" style="77" customWidth="1"/>
    <col min="520" max="520" width="17" style="77" bestFit="1" customWidth="1"/>
    <col min="521" max="521" width="9" style="77"/>
    <col min="522" max="522" width="7.42578125" style="77" customWidth="1"/>
    <col min="523" max="768" width="9" style="77"/>
    <col min="769" max="769" width="4.140625" style="77" customWidth="1"/>
    <col min="770" max="770" width="58.42578125" style="77" bestFit="1" customWidth="1"/>
    <col min="771" max="771" width="22.42578125" style="77" customWidth="1"/>
    <col min="772" max="772" width="17.42578125" style="77" bestFit="1" customWidth="1"/>
    <col min="773" max="773" width="4.140625" style="77" customWidth="1"/>
    <col min="774" max="774" width="62.28515625" style="77" bestFit="1" customWidth="1"/>
    <col min="775" max="775" width="22.42578125" style="77" customWidth="1"/>
    <col min="776" max="776" width="17" style="77" bestFit="1" customWidth="1"/>
    <col min="777" max="777" width="9" style="77"/>
    <col min="778" max="778" width="7.42578125" style="77" customWidth="1"/>
    <col min="779" max="1024" width="9" style="77"/>
    <col min="1025" max="1025" width="4.140625" style="77" customWidth="1"/>
    <col min="1026" max="1026" width="58.42578125" style="77" bestFit="1" customWidth="1"/>
    <col min="1027" max="1027" width="22.42578125" style="77" customWidth="1"/>
    <col min="1028" max="1028" width="17.42578125" style="77" bestFit="1" customWidth="1"/>
    <col min="1029" max="1029" width="4.140625" style="77" customWidth="1"/>
    <col min="1030" max="1030" width="62.28515625" style="77" bestFit="1" customWidth="1"/>
    <col min="1031" max="1031" width="22.42578125" style="77" customWidth="1"/>
    <col min="1032" max="1032" width="17" style="77" bestFit="1" customWidth="1"/>
    <col min="1033" max="1033" width="9" style="77"/>
    <col min="1034" max="1034" width="7.42578125" style="77" customWidth="1"/>
    <col min="1035" max="1280" width="9" style="77"/>
    <col min="1281" max="1281" width="4.140625" style="77" customWidth="1"/>
    <col min="1282" max="1282" width="58.42578125" style="77" bestFit="1" customWidth="1"/>
    <col min="1283" max="1283" width="22.42578125" style="77" customWidth="1"/>
    <col min="1284" max="1284" width="17.42578125" style="77" bestFit="1" customWidth="1"/>
    <col min="1285" max="1285" width="4.140625" style="77" customWidth="1"/>
    <col min="1286" max="1286" width="62.28515625" style="77" bestFit="1" customWidth="1"/>
    <col min="1287" max="1287" width="22.42578125" style="77" customWidth="1"/>
    <col min="1288" max="1288" width="17" style="77" bestFit="1" customWidth="1"/>
    <col min="1289" max="1289" width="9" style="77"/>
    <col min="1290" max="1290" width="7.42578125" style="77" customWidth="1"/>
    <col min="1291" max="1536" width="9" style="77"/>
    <col min="1537" max="1537" width="4.140625" style="77" customWidth="1"/>
    <col min="1538" max="1538" width="58.42578125" style="77" bestFit="1" customWidth="1"/>
    <col min="1539" max="1539" width="22.42578125" style="77" customWidth="1"/>
    <col min="1540" max="1540" width="17.42578125" style="77" bestFit="1" customWidth="1"/>
    <col min="1541" max="1541" width="4.140625" style="77" customWidth="1"/>
    <col min="1542" max="1542" width="62.28515625" style="77" bestFit="1" customWidth="1"/>
    <col min="1543" max="1543" width="22.42578125" style="77" customWidth="1"/>
    <col min="1544" max="1544" width="17" style="77" bestFit="1" customWidth="1"/>
    <col min="1545" max="1545" width="9" style="77"/>
    <col min="1546" max="1546" width="7.42578125" style="77" customWidth="1"/>
    <col min="1547" max="1792" width="9" style="77"/>
    <col min="1793" max="1793" width="4.140625" style="77" customWidth="1"/>
    <col min="1794" max="1794" width="58.42578125" style="77" bestFit="1" customWidth="1"/>
    <col min="1795" max="1795" width="22.42578125" style="77" customWidth="1"/>
    <col min="1796" max="1796" width="17.42578125" style="77" bestFit="1" customWidth="1"/>
    <col min="1797" max="1797" width="4.140625" style="77" customWidth="1"/>
    <col min="1798" max="1798" width="62.28515625" style="77" bestFit="1" customWidth="1"/>
    <col min="1799" max="1799" width="22.42578125" style="77" customWidth="1"/>
    <col min="1800" max="1800" width="17" style="77" bestFit="1" customWidth="1"/>
    <col min="1801" max="1801" width="9" style="77"/>
    <col min="1802" max="1802" width="7.42578125" style="77" customWidth="1"/>
    <col min="1803" max="2048" width="9" style="77"/>
    <col min="2049" max="2049" width="4.140625" style="77" customWidth="1"/>
    <col min="2050" max="2050" width="58.42578125" style="77" bestFit="1" customWidth="1"/>
    <col min="2051" max="2051" width="22.42578125" style="77" customWidth="1"/>
    <col min="2052" max="2052" width="17.42578125" style="77" bestFit="1" customWidth="1"/>
    <col min="2053" max="2053" width="4.140625" style="77" customWidth="1"/>
    <col min="2054" max="2054" width="62.28515625" style="77" bestFit="1" customWidth="1"/>
    <col min="2055" max="2055" width="22.42578125" style="77" customWidth="1"/>
    <col min="2056" max="2056" width="17" style="77" bestFit="1" customWidth="1"/>
    <col min="2057" max="2057" width="9" style="77"/>
    <col min="2058" max="2058" width="7.42578125" style="77" customWidth="1"/>
    <col min="2059" max="2304" width="9" style="77"/>
    <col min="2305" max="2305" width="4.140625" style="77" customWidth="1"/>
    <col min="2306" max="2306" width="58.42578125" style="77" bestFit="1" customWidth="1"/>
    <col min="2307" max="2307" width="22.42578125" style="77" customWidth="1"/>
    <col min="2308" max="2308" width="17.42578125" style="77" bestFit="1" customWidth="1"/>
    <col min="2309" max="2309" width="4.140625" style="77" customWidth="1"/>
    <col min="2310" max="2310" width="62.28515625" style="77" bestFit="1" customWidth="1"/>
    <col min="2311" max="2311" width="22.42578125" style="77" customWidth="1"/>
    <col min="2312" max="2312" width="17" style="77" bestFit="1" customWidth="1"/>
    <col min="2313" max="2313" width="9" style="77"/>
    <col min="2314" max="2314" width="7.42578125" style="77" customWidth="1"/>
    <col min="2315" max="2560" width="9" style="77"/>
    <col min="2561" max="2561" width="4.140625" style="77" customWidth="1"/>
    <col min="2562" max="2562" width="58.42578125" style="77" bestFit="1" customWidth="1"/>
    <col min="2563" max="2563" width="22.42578125" style="77" customWidth="1"/>
    <col min="2564" max="2564" width="17.42578125" style="77" bestFit="1" customWidth="1"/>
    <col min="2565" max="2565" width="4.140625" style="77" customWidth="1"/>
    <col min="2566" max="2566" width="62.28515625" style="77" bestFit="1" customWidth="1"/>
    <col min="2567" max="2567" width="22.42578125" style="77" customWidth="1"/>
    <col min="2568" max="2568" width="17" style="77" bestFit="1" customWidth="1"/>
    <col min="2569" max="2569" width="9" style="77"/>
    <col min="2570" max="2570" width="7.42578125" style="77" customWidth="1"/>
    <col min="2571" max="2816" width="9" style="77"/>
    <col min="2817" max="2817" width="4.140625" style="77" customWidth="1"/>
    <col min="2818" max="2818" width="58.42578125" style="77" bestFit="1" customWidth="1"/>
    <col min="2819" max="2819" width="22.42578125" style="77" customWidth="1"/>
    <col min="2820" max="2820" width="17.42578125" style="77" bestFit="1" customWidth="1"/>
    <col min="2821" max="2821" width="4.140625" style="77" customWidth="1"/>
    <col min="2822" max="2822" width="62.28515625" style="77" bestFit="1" customWidth="1"/>
    <col min="2823" max="2823" width="22.42578125" style="77" customWidth="1"/>
    <col min="2824" max="2824" width="17" style="77" bestFit="1" customWidth="1"/>
    <col min="2825" max="2825" width="9" style="77"/>
    <col min="2826" max="2826" width="7.42578125" style="77" customWidth="1"/>
    <col min="2827" max="3072" width="9" style="77"/>
    <col min="3073" max="3073" width="4.140625" style="77" customWidth="1"/>
    <col min="3074" max="3074" width="58.42578125" style="77" bestFit="1" customWidth="1"/>
    <col min="3075" max="3075" width="22.42578125" style="77" customWidth="1"/>
    <col min="3076" max="3076" width="17.42578125" style="77" bestFit="1" customWidth="1"/>
    <col min="3077" max="3077" width="4.140625" style="77" customWidth="1"/>
    <col min="3078" max="3078" width="62.28515625" style="77" bestFit="1" customWidth="1"/>
    <col min="3079" max="3079" width="22.42578125" style="77" customWidth="1"/>
    <col min="3080" max="3080" width="17" style="77" bestFit="1" customWidth="1"/>
    <col min="3081" max="3081" width="9" style="77"/>
    <col min="3082" max="3082" width="7.42578125" style="77" customWidth="1"/>
    <col min="3083" max="3328" width="9" style="77"/>
    <col min="3329" max="3329" width="4.140625" style="77" customWidth="1"/>
    <col min="3330" max="3330" width="58.42578125" style="77" bestFit="1" customWidth="1"/>
    <col min="3331" max="3331" width="22.42578125" style="77" customWidth="1"/>
    <col min="3332" max="3332" width="17.42578125" style="77" bestFit="1" customWidth="1"/>
    <col min="3333" max="3333" width="4.140625" style="77" customWidth="1"/>
    <col min="3334" max="3334" width="62.28515625" style="77" bestFit="1" customWidth="1"/>
    <col min="3335" max="3335" width="22.42578125" style="77" customWidth="1"/>
    <col min="3336" max="3336" width="17" style="77" bestFit="1" customWidth="1"/>
    <col min="3337" max="3337" width="9" style="77"/>
    <col min="3338" max="3338" width="7.42578125" style="77" customWidth="1"/>
    <col min="3339" max="3584" width="9" style="77"/>
    <col min="3585" max="3585" width="4.140625" style="77" customWidth="1"/>
    <col min="3586" max="3586" width="58.42578125" style="77" bestFit="1" customWidth="1"/>
    <col min="3587" max="3587" width="22.42578125" style="77" customWidth="1"/>
    <col min="3588" max="3588" width="17.42578125" style="77" bestFit="1" customWidth="1"/>
    <col min="3589" max="3589" width="4.140625" style="77" customWidth="1"/>
    <col min="3590" max="3590" width="62.28515625" style="77" bestFit="1" customWidth="1"/>
    <col min="3591" max="3591" width="22.42578125" style="77" customWidth="1"/>
    <col min="3592" max="3592" width="17" style="77" bestFit="1" customWidth="1"/>
    <col min="3593" max="3593" width="9" style="77"/>
    <col min="3594" max="3594" width="7.42578125" style="77" customWidth="1"/>
    <col min="3595" max="3840" width="9" style="77"/>
    <col min="3841" max="3841" width="4.140625" style="77" customWidth="1"/>
    <col min="3842" max="3842" width="58.42578125" style="77" bestFit="1" customWidth="1"/>
    <col min="3843" max="3843" width="22.42578125" style="77" customWidth="1"/>
    <col min="3844" max="3844" width="17.42578125" style="77" bestFit="1" customWidth="1"/>
    <col min="3845" max="3845" width="4.140625" style="77" customWidth="1"/>
    <col min="3846" max="3846" width="62.28515625" style="77" bestFit="1" customWidth="1"/>
    <col min="3847" max="3847" width="22.42578125" style="77" customWidth="1"/>
    <col min="3848" max="3848" width="17" style="77" bestFit="1" customWidth="1"/>
    <col min="3849" max="3849" width="9" style="77"/>
    <col min="3850" max="3850" width="7.42578125" style="77" customWidth="1"/>
    <col min="3851" max="4096" width="9" style="77"/>
    <col min="4097" max="4097" width="4.140625" style="77" customWidth="1"/>
    <col min="4098" max="4098" width="58.42578125" style="77" bestFit="1" customWidth="1"/>
    <col min="4099" max="4099" width="22.42578125" style="77" customWidth="1"/>
    <col min="4100" max="4100" width="17.42578125" style="77" bestFit="1" customWidth="1"/>
    <col min="4101" max="4101" width="4.140625" style="77" customWidth="1"/>
    <col min="4102" max="4102" width="62.28515625" style="77" bestFit="1" customWidth="1"/>
    <col min="4103" max="4103" width="22.42578125" style="77" customWidth="1"/>
    <col min="4104" max="4104" width="17" style="77" bestFit="1" customWidth="1"/>
    <col min="4105" max="4105" width="9" style="77"/>
    <col min="4106" max="4106" width="7.42578125" style="77" customWidth="1"/>
    <col min="4107" max="4352" width="9" style="77"/>
    <col min="4353" max="4353" width="4.140625" style="77" customWidth="1"/>
    <col min="4354" max="4354" width="58.42578125" style="77" bestFit="1" customWidth="1"/>
    <col min="4355" max="4355" width="22.42578125" style="77" customWidth="1"/>
    <col min="4356" max="4356" width="17.42578125" style="77" bestFit="1" customWidth="1"/>
    <col min="4357" max="4357" width="4.140625" style="77" customWidth="1"/>
    <col min="4358" max="4358" width="62.28515625" style="77" bestFit="1" customWidth="1"/>
    <col min="4359" max="4359" width="22.42578125" style="77" customWidth="1"/>
    <col min="4360" max="4360" width="17" style="77" bestFit="1" customWidth="1"/>
    <col min="4361" max="4361" width="9" style="77"/>
    <col min="4362" max="4362" width="7.42578125" style="77" customWidth="1"/>
    <col min="4363" max="4608" width="9" style="77"/>
    <col min="4609" max="4609" width="4.140625" style="77" customWidth="1"/>
    <col min="4610" max="4610" width="58.42578125" style="77" bestFit="1" customWidth="1"/>
    <col min="4611" max="4611" width="22.42578125" style="77" customWidth="1"/>
    <col min="4612" max="4612" width="17.42578125" style="77" bestFit="1" customWidth="1"/>
    <col min="4613" max="4613" width="4.140625" style="77" customWidth="1"/>
    <col min="4614" max="4614" width="62.28515625" style="77" bestFit="1" customWidth="1"/>
    <col min="4615" max="4615" width="22.42578125" style="77" customWidth="1"/>
    <col min="4616" max="4616" width="17" style="77" bestFit="1" customWidth="1"/>
    <col min="4617" max="4617" width="9" style="77"/>
    <col min="4618" max="4618" width="7.42578125" style="77" customWidth="1"/>
    <col min="4619" max="4864" width="9" style="77"/>
    <col min="4865" max="4865" width="4.140625" style="77" customWidth="1"/>
    <col min="4866" max="4866" width="58.42578125" style="77" bestFit="1" customWidth="1"/>
    <col min="4867" max="4867" width="22.42578125" style="77" customWidth="1"/>
    <col min="4868" max="4868" width="17.42578125" style="77" bestFit="1" customWidth="1"/>
    <col min="4869" max="4869" width="4.140625" style="77" customWidth="1"/>
    <col min="4870" max="4870" width="62.28515625" style="77" bestFit="1" customWidth="1"/>
    <col min="4871" max="4871" width="22.42578125" style="77" customWidth="1"/>
    <col min="4872" max="4872" width="17" style="77" bestFit="1" customWidth="1"/>
    <col min="4873" max="4873" width="9" style="77"/>
    <col min="4874" max="4874" width="7.42578125" style="77" customWidth="1"/>
    <col min="4875" max="5120" width="9" style="77"/>
    <col min="5121" max="5121" width="4.140625" style="77" customWidth="1"/>
    <col min="5122" max="5122" width="58.42578125" style="77" bestFit="1" customWidth="1"/>
    <col min="5123" max="5123" width="22.42578125" style="77" customWidth="1"/>
    <col min="5124" max="5124" width="17.42578125" style="77" bestFit="1" customWidth="1"/>
    <col min="5125" max="5125" width="4.140625" style="77" customWidth="1"/>
    <col min="5126" max="5126" width="62.28515625" style="77" bestFit="1" customWidth="1"/>
    <col min="5127" max="5127" width="22.42578125" style="77" customWidth="1"/>
    <col min="5128" max="5128" width="17" style="77" bestFit="1" customWidth="1"/>
    <col min="5129" max="5129" width="9" style="77"/>
    <col min="5130" max="5130" width="7.42578125" style="77" customWidth="1"/>
    <col min="5131" max="5376" width="9" style="77"/>
    <col min="5377" max="5377" width="4.140625" style="77" customWidth="1"/>
    <col min="5378" max="5378" width="58.42578125" style="77" bestFit="1" customWidth="1"/>
    <col min="5379" max="5379" width="22.42578125" style="77" customWidth="1"/>
    <col min="5380" max="5380" width="17.42578125" style="77" bestFit="1" customWidth="1"/>
    <col min="5381" max="5381" width="4.140625" style="77" customWidth="1"/>
    <col min="5382" max="5382" width="62.28515625" style="77" bestFit="1" customWidth="1"/>
    <col min="5383" max="5383" width="22.42578125" style="77" customWidth="1"/>
    <col min="5384" max="5384" width="17" style="77" bestFit="1" customWidth="1"/>
    <col min="5385" max="5385" width="9" style="77"/>
    <col min="5386" max="5386" width="7.42578125" style="77" customWidth="1"/>
    <col min="5387" max="5632" width="9" style="77"/>
    <col min="5633" max="5633" width="4.140625" style="77" customWidth="1"/>
    <col min="5634" max="5634" width="58.42578125" style="77" bestFit="1" customWidth="1"/>
    <col min="5635" max="5635" width="22.42578125" style="77" customWidth="1"/>
    <col min="5636" max="5636" width="17.42578125" style="77" bestFit="1" customWidth="1"/>
    <col min="5637" max="5637" width="4.140625" style="77" customWidth="1"/>
    <col min="5638" max="5638" width="62.28515625" style="77" bestFit="1" customWidth="1"/>
    <col min="5639" max="5639" width="22.42578125" style="77" customWidth="1"/>
    <col min="5640" max="5640" width="17" style="77" bestFit="1" customWidth="1"/>
    <col min="5641" max="5641" width="9" style="77"/>
    <col min="5642" max="5642" width="7.42578125" style="77" customWidth="1"/>
    <col min="5643" max="5888" width="9" style="77"/>
    <col min="5889" max="5889" width="4.140625" style="77" customWidth="1"/>
    <col min="5890" max="5890" width="58.42578125" style="77" bestFit="1" customWidth="1"/>
    <col min="5891" max="5891" width="22.42578125" style="77" customWidth="1"/>
    <col min="5892" max="5892" width="17.42578125" style="77" bestFit="1" customWidth="1"/>
    <col min="5893" max="5893" width="4.140625" style="77" customWidth="1"/>
    <col min="5894" max="5894" width="62.28515625" style="77" bestFit="1" customWidth="1"/>
    <col min="5895" max="5895" width="22.42578125" style="77" customWidth="1"/>
    <col min="5896" max="5896" width="17" style="77" bestFit="1" customWidth="1"/>
    <col min="5897" max="5897" width="9" style="77"/>
    <col min="5898" max="5898" width="7.42578125" style="77" customWidth="1"/>
    <col min="5899" max="6144" width="9" style="77"/>
    <col min="6145" max="6145" width="4.140625" style="77" customWidth="1"/>
    <col min="6146" max="6146" width="58.42578125" style="77" bestFit="1" customWidth="1"/>
    <col min="6147" max="6147" width="22.42578125" style="77" customWidth="1"/>
    <col min="6148" max="6148" width="17.42578125" style="77" bestFit="1" customWidth="1"/>
    <col min="6149" max="6149" width="4.140625" style="77" customWidth="1"/>
    <col min="6150" max="6150" width="62.28515625" style="77" bestFit="1" customWidth="1"/>
    <col min="6151" max="6151" width="22.42578125" style="77" customWidth="1"/>
    <col min="6152" max="6152" width="17" style="77" bestFit="1" customWidth="1"/>
    <col min="6153" max="6153" width="9" style="77"/>
    <col min="6154" max="6154" width="7.42578125" style="77" customWidth="1"/>
    <col min="6155" max="6400" width="9" style="77"/>
    <col min="6401" max="6401" width="4.140625" style="77" customWidth="1"/>
    <col min="6402" max="6402" width="58.42578125" style="77" bestFit="1" customWidth="1"/>
    <col min="6403" max="6403" width="22.42578125" style="77" customWidth="1"/>
    <col min="6404" max="6404" width="17.42578125" style="77" bestFit="1" customWidth="1"/>
    <col min="6405" max="6405" width="4.140625" style="77" customWidth="1"/>
    <col min="6406" max="6406" width="62.28515625" style="77" bestFit="1" customWidth="1"/>
    <col min="6407" max="6407" width="22.42578125" style="77" customWidth="1"/>
    <col min="6408" max="6408" width="17" style="77" bestFit="1" customWidth="1"/>
    <col min="6409" max="6409" width="9" style="77"/>
    <col min="6410" max="6410" width="7.42578125" style="77" customWidth="1"/>
    <col min="6411" max="6656" width="9" style="77"/>
    <col min="6657" max="6657" width="4.140625" style="77" customWidth="1"/>
    <col min="6658" max="6658" width="58.42578125" style="77" bestFit="1" customWidth="1"/>
    <col min="6659" max="6659" width="22.42578125" style="77" customWidth="1"/>
    <col min="6660" max="6660" width="17.42578125" style="77" bestFit="1" customWidth="1"/>
    <col min="6661" max="6661" width="4.140625" style="77" customWidth="1"/>
    <col min="6662" max="6662" width="62.28515625" style="77" bestFit="1" customWidth="1"/>
    <col min="6663" max="6663" width="22.42578125" style="77" customWidth="1"/>
    <col min="6664" max="6664" width="17" style="77" bestFit="1" customWidth="1"/>
    <col min="6665" max="6665" width="9" style="77"/>
    <col min="6666" max="6666" width="7.42578125" style="77" customWidth="1"/>
    <col min="6667" max="6912" width="9" style="77"/>
    <col min="6913" max="6913" width="4.140625" style="77" customWidth="1"/>
    <col min="6914" max="6914" width="58.42578125" style="77" bestFit="1" customWidth="1"/>
    <col min="6915" max="6915" width="22.42578125" style="77" customWidth="1"/>
    <col min="6916" max="6916" width="17.42578125" style="77" bestFit="1" customWidth="1"/>
    <col min="6917" max="6917" width="4.140625" style="77" customWidth="1"/>
    <col min="6918" max="6918" width="62.28515625" style="77" bestFit="1" customWidth="1"/>
    <col min="6919" max="6919" width="22.42578125" style="77" customWidth="1"/>
    <col min="6920" max="6920" width="17" style="77" bestFit="1" customWidth="1"/>
    <col min="6921" max="6921" width="9" style="77"/>
    <col min="6922" max="6922" width="7.42578125" style="77" customWidth="1"/>
    <col min="6923" max="7168" width="9" style="77"/>
    <col min="7169" max="7169" width="4.140625" style="77" customWidth="1"/>
    <col min="7170" max="7170" width="58.42578125" style="77" bestFit="1" customWidth="1"/>
    <col min="7171" max="7171" width="22.42578125" style="77" customWidth="1"/>
    <col min="7172" max="7172" width="17.42578125" style="77" bestFit="1" customWidth="1"/>
    <col min="7173" max="7173" width="4.140625" style="77" customWidth="1"/>
    <col min="7174" max="7174" width="62.28515625" style="77" bestFit="1" customWidth="1"/>
    <col min="7175" max="7175" width="22.42578125" style="77" customWidth="1"/>
    <col min="7176" max="7176" width="17" style="77" bestFit="1" customWidth="1"/>
    <col min="7177" max="7177" width="9" style="77"/>
    <col min="7178" max="7178" width="7.42578125" style="77" customWidth="1"/>
    <col min="7179" max="7424" width="9" style="77"/>
    <col min="7425" max="7425" width="4.140625" style="77" customWidth="1"/>
    <col min="7426" max="7426" width="58.42578125" style="77" bestFit="1" customWidth="1"/>
    <col min="7427" max="7427" width="22.42578125" style="77" customWidth="1"/>
    <col min="7428" max="7428" width="17.42578125" style="77" bestFit="1" customWidth="1"/>
    <col min="7429" max="7429" width="4.140625" style="77" customWidth="1"/>
    <col min="7430" max="7430" width="62.28515625" style="77" bestFit="1" customWidth="1"/>
    <col min="7431" max="7431" width="22.42578125" style="77" customWidth="1"/>
    <col min="7432" max="7432" width="17" style="77" bestFit="1" customWidth="1"/>
    <col min="7433" max="7433" width="9" style="77"/>
    <col min="7434" max="7434" width="7.42578125" style="77" customWidth="1"/>
    <col min="7435" max="7680" width="9" style="77"/>
    <col min="7681" max="7681" width="4.140625" style="77" customWidth="1"/>
    <col min="7682" max="7682" width="58.42578125" style="77" bestFit="1" customWidth="1"/>
    <col min="7683" max="7683" width="22.42578125" style="77" customWidth="1"/>
    <col min="7684" max="7684" width="17.42578125" style="77" bestFit="1" customWidth="1"/>
    <col min="7685" max="7685" width="4.140625" style="77" customWidth="1"/>
    <col min="7686" max="7686" width="62.28515625" style="77" bestFit="1" customWidth="1"/>
    <col min="7687" max="7687" width="22.42578125" style="77" customWidth="1"/>
    <col min="7688" max="7688" width="17" style="77" bestFit="1" customWidth="1"/>
    <col min="7689" max="7689" width="9" style="77"/>
    <col min="7690" max="7690" width="7.42578125" style="77" customWidth="1"/>
    <col min="7691" max="7936" width="9" style="77"/>
    <col min="7937" max="7937" width="4.140625" style="77" customWidth="1"/>
    <col min="7938" max="7938" width="58.42578125" style="77" bestFit="1" customWidth="1"/>
    <col min="7939" max="7939" width="22.42578125" style="77" customWidth="1"/>
    <col min="7940" max="7940" width="17.42578125" style="77" bestFit="1" customWidth="1"/>
    <col min="7941" max="7941" width="4.140625" style="77" customWidth="1"/>
    <col min="7942" max="7942" width="62.28515625" style="77" bestFit="1" customWidth="1"/>
    <col min="7943" max="7943" width="22.42578125" style="77" customWidth="1"/>
    <col min="7944" max="7944" width="17" style="77" bestFit="1" customWidth="1"/>
    <col min="7945" max="7945" width="9" style="77"/>
    <col min="7946" max="7946" width="7.42578125" style="77" customWidth="1"/>
    <col min="7947" max="8192" width="9" style="77"/>
    <col min="8193" max="8193" width="4.140625" style="77" customWidth="1"/>
    <col min="8194" max="8194" width="58.42578125" style="77" bestFit="1" customWidth="1"/>
    <col min="8195" max="8195" width="22.42578125" style="77" customWidth="1"/>
    <col min="8196" max="8196" width="17.42578125" style="77" bestFit="1" customWidth="1"/>
    <col min="8197" max="8197" width="4.140625" style="77" customWidth="1"/>
    <col min="8198" max="8198" width="62.28515625" style="77" bestFit="1" customWidth="1"/>
    <col min="8199" max="8199" width="22.42578125" style="77" customWidth="1"/>
    <col min="8200" max="8200" width="17" style="77" bestFit="1" customWidth="1"/>
    <col min="8201" max="8201" width="9" style="77"/>
    <col min="8202" max="8202" width="7.42578125" style="77" customWidth="1"/>
    <col min="8203" max="8448" width="9" style="77"/>
    <col min="8449" max="8449" width="4.140625" style="77" customWidth="1"/>
    <col min="8450" max="8450" width="58.42578125" style="77" bestFit="1" customWidth="1"/>
    <col min="8451" max="8451" width="22.42578125" style="77" customWidth="1"/>
    <col min="8452" max="8452" width="17.42578125" style="77" bestFit="1" customWidth="1"/>
    <col min="8453" max="8453" width="4.140625" style="77" customWidth="1"/>
    <col min="8454" max="8454" width="62.28515625" style="77" bestFit="1" customWidth="1"/>
    <col min="8455" max="8455" width="22.42578125" style="77" customWidth="1"/>
    <col min="8456" max="8456" width="17" style="77" bestFit="1" customWidth="1"/>
    <col min="8457" max="8457" width="9" style="77"/>
    <col min="8458" max="8458" width="7.42578125" style="77" customWidth="1"/>
    <col min="8459" max="8704" width="9" style="77"/>
    <col min="8705" max="8705" width="4.140625" style="77" customWidth="1"/>
    <col min="8706" max="8706" width="58.42578125" style="77" bestFit="1" customWidth="1"/>
    <col min="8707" max="8707" width="22.42578125" style="77" customWidth="1"/>
    <col min="8708" max="8708" width="17.42578125" style="77" bestFit="1" customWidth="1"/>
    <col min="8709" max="8709" width="4.140625" style="77" customWidth="1"/>
    <col min="8710" max="8710" width="62.28515625" style="77" bestFit="1" customWidth="1"/>
    <col min="8711" max="8711" width="22.42578125" style="77" customWidth="1"/>
    <col min="8712" max="8712" width="17" style="77" bestFit="1" customWidth="1"/>
    <col min="8713" max="8713" width="9" style="77"/>
    <col min="8714" max="8714" width="7.42578125" style="77" customWidth="1"/>
    <col min="8715" max="8960" width="9" style="77"/>
    <col min="8961" max="8961" width="4.140625" style="77" customWidth="1"/>
    <col min="8962" max="8962" width="58.42578125" style="77" bestFit="1" customWidth="1"/>
    <col min="8963" max="8963" width="22.42578125" style="77" customWidth="1"/>
    <col min="8964" max="8964" width="17.42578125" style="77" bestFit="1" customWidth="1"/>
    <col min="8965" max="8965" width="4.140625" style="77" customWidth="1"/>
    <col min="8966" max="8966" width="62.28515625" style="77" bestFit="1" customWidth="1"/>
    <col min="8967" max="8967" width="22.42578125" style="77" customWidth="1"/>
    <col min="8968" max="8968" width="17" style="77" bestFit="1" customWidth="1"/>
    <col min="8969" max="8969" width="9" style="77"/>
    <col min="8970" max="8970" width="7.42578125" style="77" customWidth="1"/>
    <col min="8971" max="9216" width="9" style="77"/>
    <col min="9217" max="9217" width="4.140625" style="77" customWidth="1"/>
    <col min="9218" max="9218" width="58.42578125" style="77" bestFit="1" customWidth="1"/>
    <col min="9219" max="9219" width="22.42578125" style="77" customWidth="1"/>
    <col min="9220" max="9220" width="17.42578125" style="77" bestFit="1" customWidth="1"/>
    <col min="9221" max="9221" width="4.140625" style="77" customWidth="1"/>
    <col min="9222" max="9222" width="62.28515625" style="77" bestFit="1" customWidth="1"/>
    <col min="9223" max="9223" width="22.42578125" style="77" customWidth="1"/>
    <col min="9224" max="9224" width="17" style="77" bestFit="1" customWidth="1"/>
    <col min="9225" max="9225" width="9" style="77"/>
    <col min="9226" max="9226" width="7.42578125" style="77" customWidth="1"/>
    <col min="9227" max="9472" width="9" style="77"/>
    <col min="9473" max="9473" width="4.140625" style="77" customWidth="1"/>
    <col min="9474" max="9474" width="58.42578125" style="77" bestFit="1" customWidth="1"/>
    <col min="9475" max="9475" width="22.42578125" style="77" customWidth="1"/>
    <col min="9476" max="9476" width="17.42578125" style="77" bestFit="1" customWidth="1"/>
    <col min="9477" max="9477" width="4.140625" style="77" customWidth="1"/>
    <col min="9478" max="9478" width="62.28515625" style="77" bestFit="1" customWidth="1"/>
    <col min="9479" max="9479" width="22.42578125" style="77" customWidth="1"/>
    <col min="9480" max="9480" width="17" style="77" bestFit="1" customWidth="1"/>
    <col min="9481" max="9481" width="9" style="77"/>
    <col min="9482" max="9482" width="7.42578125" style="77" customWidth="1"/>
    <col min="9483" max="9728" width="9" style="77"/>
    <col min="9729" max="9729" width="4.140625" style="77" customWidth="1"/>
    <col min="9730" max="9730" width="58.42578125" style="77" bestFit="1" customWidth="1"/>
    <col min="9731" max="9731" width="22.42578125" style="77" customWidth="1"/>
    <col min="9732" max="9732" width="17.42578125" style="77" bestFit="1" customWidth="1"/>
    <col min="9733" max="9733" width="4.140625" style="77" customWidth="1"/>
    <col min="9734" max="9734" width="62.28515625" style="77" bestFit="1" customWidth="1"/>
    <col min="9735" max="9735" width="22.42578125" style="77" customWidth="1"/>
    <col min="9736" max="9736" width="17" style="77" bestFit="1" customWidth="1"/>
    <col min="9737" max="9737" width="9" style="77"/>
    <col min="9738" max="9738" width="7.42578125" style="77" customWidth="1"/>
    <col min="9739" max="9984" width="9" style="77"/>
    <col min="9985" max="9985" width="4.140625" style="77" customWidth="1"/>
    <col min="9986" max="9986" width="58.42578125" style="77" bestFit="1" customWidth="1"/>
    <col min="9987" max="9987" width="22.42578125" style="77" customWidth="1"/>
    <col min="9988" max="9988" width="17.42578125" style="77" bestFit="1" customWidth="1"/>
    <col min="9989" max="9989" width="4.140625" style="77" customWidth="1"/>
    <col min="9990" max="9990" width="62.28515625" style="77" bestFit="1" customWidth="1"/>
    <col min="9991" max="9991" width="22.42578125" style="77" customWidth="1"/>
    <col min="9992" max="9992" width="17" style="77" bestFit="1" customWidth="1"/>
    <col min="9993" max="9993" width="9" style="77"/>
    <col min="9994" max="9994" width="7.42578125" style="77" customWidth="1"/>
    <col min="9995" max="10240" width="9" style="77"/>
    <col min="10241" max="10241" width="4.140625" style="77" customWidth="1"/>
    <col min="10242" max="10242" width="58.42578125" style="77" bestFit="1" customWidth="1"/>
    <col min="10243" max="10243" width="22.42578125" style="77" customWidth="1"/>
    <col min="10244" max="10244" width="17.42578125" style="77" bestFit="1" customWidth="1"/>
    <col min="10245" max="10245" width="4.140625" style="77" customWidth="1"/>
    <col min="10246" max="10246" width="62.28515625" style="77" bestFit="1" customWidth="1"/>
    <col min="10247" max="10247" width="22.42578125" style="77" customWidth="1"/>
    <col min="10248" max="10248" width="17" style="77" bestFit="1" customWidth="1"/>
    <col min="10249" max="10249" width="9" style="77"/>
    <col min="10250" max="10250" width="7.42578125" style="77" customWidth="1"/>
    <col min="10251" max="10496" width="9" style="77"/>
    <col min="10497" max="10497" width="4.140625" style="77" customWidth="1"/>
    <col min="10498" max="10498" width="58.42578125" style="77" bestFit="1" customWidth="1"/>
    <col min="10499" max="10499" width="22.42578125" style="77" customWidth="1"/>
    <col min="10500" max="10500" width="17.42578125" style="77" bestFit="1" customWidth="1"/>
    <col min="10501" max="10501" width="4.140625" style="77" customWidth="1"/>
    <col min="10502" max="10502" width="62.28515625" style="77" bestFit="1" customWidth="1"/>
    <col min="10503" max="10503" width="22.42578125" style="77" customWidth="1"/>
    <col min="10504" max="10504" width="17" style="77" bestFit="1" customWidth="1"/>
    <col min="10505" max="10505" width="9" style="77"/>
    <col min="10506" max="10506" width="7.42578125" style="77" customWidth="1"/>
    <col min="10507" max="10752" width="9" style="77"/>
    <col min="10753" max="10753" width="4.140625" style="77" customWidth="1"/>
    <col min="10754" max="10754" width="58.42578125" style="77" bestFit="1" customWidth="1"/>
    <col min="10755" max="10755" width="22.42578125" style="77" customWidth="1"/>
    <col min="10756" max="10756" width="17.42578125" style="77" bestFit="1" customWidth="1"/>
    <col min="10757" max="10757" width="4.140625" style="77" customWidth="1"/>
    <col min="10758" max="10758" width="62.28515625" style="77" bestFit="1" customWidth="1"/>
    <col min="10759" max="10759" width="22.42578125" style="77" customWidth="1"/>
    <col min="10760" max="10760" width="17" style="77" bestFit="1" customWidth="1"/>
    <col min="10761" max="10761" width="9" style="77"/>
    <col min="10762" max="10762" width="7.42578125" style="77" customWidth="1"/>
    <col min="10763" max="11008" width="9" style="77"/>
    <col min="11009" max="11009" width="4.140625" style="77" customWidth="1"/>
    <col min="11010" max="11010" width="58.42578125" style="77" bestFit="1" customWidth="1"/>
    <col min="11011" max="11011" width="22.42578125" style="77" customWidth="1"/>
    <col min="11012" max="11012" width="17.42578125" style="77" bestFit="1" customWidth="1"/>
    <col min="11013" max="11013" width="4.140625" style="77" customWidth="1"/>
    <col min="11014" max="11014" width="62.28515625" style="77" bestFit="1" customWidth="1"/>
    <col min="11015" max="11015" width="22.42578125" style="77" customWidth="1"/>
    <col min="11016" max="11016" width="17" style="77" bestFit="1" customWidth="1"/>
    <col min="11017" max="11017" width="9" style="77"/>
    <col min="11018" max="11018" width="7.42578125" style="77" customWidth="1"/>
    <col min="11019" max="11264" width="9" style="77"/>
    <col min="11265" max="11265" width="4.140625" style="77" customWidth="1"/>
    <col min="11266" max="11266" width="58.42578125" style="77" bestFit="1" customWidth="1"/>
    <col min="11267" max="11267" width="22.42578125" style="77" customWidth="1"/>
    <col min="11268" max="11268" width="17.42578125" style="77" bestFit="1" customWidth="1"/>
    <col min="11269" max="11269" width="4.140625" style="77" customWidth="1"/>
    <col min="11270" max="11270" width="62.28515625" style="77" bestFit="1" customWidth="1"/>
    <col min="11271" max="11271" width="22.42578125" style="77" customWidth="1"/>
    <col min="11272" max="11272" width="17" style="77" bestFit="1" customWidth="1"/>
    <col min="11273" max="11273" width="9" style="77"/>
    <col min="11274" max="11274" width="7.42578125" style="77" customWidth="1"/>
    <col min="11275" max="11520" width="9" style="77"/>
    <col min="11521" max="11521" width="4.140625" style="77" customWidth="1"/>
    <col min="11522" max="11522" width="58.42578125" style="77" bestFit="1" customWidth="1"/>
    <col min="11523" max="11523" width="22.42578125" style="77" customWidth="1"/>
    <col min="11524" max="11524" width="17.42578125" style="77" bestFit="1" customWidth="1"/>
    <col min="11525" max="11525" width="4.140625" style="77" customWidth="1"/>
    <col min="11526" max="11526" width="62.28515625" style="77" bestFit="1" customWidth="1"/>
    <col min="11527" max="11527" width="22.42578125" style="77" customWidth="1"/>
    <col min="11528" max="11528" width="17" style="77" bestFit="1" customWidth="1"/>
    <col min="11529" max="11529" width="9" style="77"/>
    <col min="11530" max="11530" width="7.42578125" style="77" customWidth="1"/>
    <col min="11531" max="11776" width="9" style="77"/>
    <col min="11777" max="11777" width="4.140625" style="77" customWidth="1"/>
    <col min="11778" max="11778" width="58.42578125" style="77" bestFit="1" customWidth="1"/>
    <col min="11779" max="11779" width="22.42578125" style="77" customWidth="1"/>
    <col min="11780" max="11780" width="17.42578125" style="77" bestFit="1" customWidth="1"/>
    <col min="11781" max="11781" width="4.140625" style="77" customWidth="1"/>
    <col min="11782" max="11782" width="62.28515625" style="77" bestFit="1" customWidth="1"/>
    <col min="11783" max="11783" width="22.42578125" style="77" customWidth="1"/>
    <col min="11784" max="11784" width="17" style="77" bestFit="1" customWidth="1"/>
    <col min="11785" max="11785" width="9" style="77"/>
    <col min="11786" max="11786" width="7.42578125" style="77" customWidth="1"/>
    <col min="11787" max="12032" width="9" style="77"/>
    <col min="12033" max="12033" width="4.140625" style="77" customWidth="1"/>
    <col min="12034" max="12034" width="58.42578125" style="77" bestFit="1" customWidth="1"/>
    <col min="12035" max="12035" width="22.42578125" style="77" customWidth="1"/>
    <col min="12036" max="12036" width="17.42578125" style="77" bestFit="1" customWidth="1"/>
    <col min="12037" max="12037" width="4.140625" style="77" customWidth="1"/>
    <col min="12038" max="12038" width="62.28515625" style="77" bestFit="1" customWidth="1"/>
    <col min="12039" max="12039" width="22.42578125" style="77" customWidth="1"/>
    <col min="12040" max="12040" width="17" style="77" bestFit="1" customWidth="1"/>
    <col min="12041" max="12041" width="9" style="77"/>
    <col min="12042" max="12042" width="7.42578125" style="77" customWidth="1"/>
    <col min="12043" max="12288" width="9" style="77"/>
    <col min="12289" max="12289" width="4.140625" style="77" customWidth="1"/>
    <col min="12290" max="12290" width="58.42578125" style="77" bestFit="1" customWidth="1"/>
    <col min="12291" max="12291" width="22.42578125" style="77" customWidth="1"/>
    <col min="12292" max="12292" width="17.42578125" style="77" bestFit="1" customWidth="1"/>
    <col min="12293" max="12293" width="4.140625" style="77" customWidth="1"/>
    <col min="12294" max="12294" width="62.28515625" style="77" bestFit="1" customWidth="1"/>
    <col min="12295" max="12295" width="22.42578125" style="77" customWidth="1"/>
    <col min="12296" max="12296" width="17" style="77" bestFit="1" customWidth="1"/>
    <col min="12297" max="12297" width="9" style="77"/>
    <col min="12298" max="12298" width="7.42578125" style="77" customWidth="1"/>
    <col min="12299" max="12544" width="9" style="77"/>
    <col min="12545" max="12545" width="4.140625" style="77" customWidth="1"/>
    <col min="12546" max="12546" width="58.42578125" style="77" bestFit="1" customWidth="1"/>
    <col min="12547" max="12547" width="22.42578125" style="77" customWidth="1"/>
    <col min="12548" max="12548" width="17.42578125" style="77" bestFit="1" customWidth="1"/>
    <col min="12549" max="12549" width="4.140625" style="77" customWidth="1"/>
    <col min="12550" max="12550" width="62.28515625" style="77" bestFit="1" customWidth="1"/>
    <col min="12551" max="12551" width="22.42578125" style="77" customWidth="1"/>
    <col min="12552" max="12552" width="17" style="77" bestFit="1" customWidth="1"/>
    <col min="12553" max="12553" width="9" style="77"/>
    <col min="12554" max="12554" width="7.42578125" style="77" customWidth="1"/>
    <col min="12555" max="12800" width="9" style="77"/>
    <col min="12801" max="12801" width="4.140625" style="77" customWidth="1"/>
    <col min="12802" max="12802" width="58.42578125" style="77" bestFit="1" customWidth="1"/>
    <col min="12803" max="12803" width="22.42578125" style="77" customWidth="1"/>
    <col min="12804" max="12804" width="17.42578125" style="77" bestFit="1" customWidth="1"/>
    <col min="12805" max="12805" width="4.140625" style="77" customWidth="1"/>
    <col min="12806" max="12806" width="62.28515625" style="77" bestFit="1" customWidth="1"/>
    <col min="12807" max="12807" width="22.42578125" style="77" customWidth="1"/>
    <col min="12808" max="12808" width="17" style="77" bestFit="1" customWidth="1"/>
    <col min="12809" max="12809" width="9" style="77"/>
    <col min="12810" max="12810" width="7.42578125" style="77" customWidth="1"/>
    <col min="12811" max="13056" width="9" style="77"/>
    <col min="13057" max="13057" width="4.140625" style="77" customWidth="1"/>
    <col min="13058" max="13058" width="58.42578125" style="77" bestFit="1" customWidth="1"/>
    <col min="13059" max="13059" width="22.42578125" style="77" customWidth="1"/>
    <col min="13060" max="13060" width="17.42578125" style="77" bestFit="1" customWidth="1"/>
    <col min="13061" max="13061" width="4.140625" style="77" customWidth="1"/>
    <col min="13062" max="13062" width="62.28515625" style="77" bestFit="1" customWidth="1"/>
    <col min="13063" max="13063" width="22.42578125" style="77" customWidth="1"/>
    <col min="13064" max="13064" width="17" style="77" bestFit="1" customWidth="1"/>
    <col min="13065" max="13065" width="9" style="77"/>
    <col min="13066" max="13066" width="7.42578125" style="77" customWidth="1"/>
    <col min="13067" max="13312" width="9" style="77"/>
    <col min="13313" max="13313" width="4.140625" style="77" customWidth="1"/>
    <col min="13314" max="13314" width="58.42578125" style="77" bestFit="1" customWidth="1"/>
    <col min="13315" max="13315" width="22.42578125" style="77" customWidth="1"/>
    <col min="13316" max="13316" width="17.42578125" style="77" bestFit="1" customWidth="1"/>
    <col min="13317" max="13317" width="4.140625" style="77" customWidth="1"/>
    <col min="13318" max="13318" width="62.28515625" style="77" bestFit="1" customWidth="1"/>
    <col min="13319" max="13319" width="22.42578125" style="77" customWidth="1"/>
    <col min="13320" max="13320" width="17" style="77" bestFit="1" customWidth="1"/>
    <col min="13321" max="13321" width="9" style="77"/>
    <col min="13322" max="13322" width="7.42578125" style="77" customWidth="1"/>
    <col min="13323" max="13568" width="9" style="77"/>
    <col min="13569" max="13569" width="4.140625" style="77" customWidth="1"/>
    <col min="13570" max="13570" width="58.42578125" style="77" bestFit="1" customWidth="1"/>
    <col min="13571" max="13571" width="22.42578125" style="77" customWidth="1"/>
    <col min="13572" max="13572" width="17.42578125" style="77" bestFit="1" customWidth="1"/>
    <col min="13573" max="13573" width="4.140625" style="77" customWidth="1"/>
    <col min="13574" max="13574" width="62.28515625" style="77" bestFit="1" customWidth="1"/>
    <col min="13575" max="13575" width="22.42578125" style="77" customWidth="1"/>
    <col min="13576" max="13576" width="17" style="77" bestFit="1" customWidth="1"/>
    <col min="13577" max="13577" width="9" style="77"/>
    <col min="13578" max="13578" width="7.42578125" style="77" customWidth="1"/>
    <col min="13579" max="13824" width="9" style="77"/>
    <col min="13825" max="13825" width="4.140625" style="77" customWidth="1"/>
    <col min="13826" max="13826" width="58.42578125" style="77" bestFit="1" customWidth="1"/>
    <col min="13827" max="13827" width="22.42578125" style="77" customWidth="1"/>
    <col min="13828" max="13828" width="17.42578125" style="77" bestFit="1" customWidth="1"/>
    <col min="13829" max="13829" width="4.140625" style="77" customWidth="1"/>
    <col min="13830" max="13830" width="62.28515625" style="77" bestFit="1" customWidth="1"/>
    <col min="13831" max="13831" width="22.42578125" style="77" customWidth="1"/>
    <col min="13832" max="13832" width="17" style="77" bestFit="1" customWidth="1"/>
    <col min="13833" max="13833" width="9" style="77"/>
    <col min="13834" max="13834" width="7.42578125" style="77" customWidth="1"/>
    <col min="13835" max="14080" width="9" style="77"/>
    <col min="14081" max="14081" width="4.140625" style="77" customWidth="1"/>
    <col min="14082" max="14082" width="58.42578125" style="77" bestFit="1" customWidth="1"/>
    <col min="14083" max="14083" width="22.42578125" style="77" customWidth="1"/>
    <col min="14084" max="14084" width="17.42578125" style="77" bestFit="1" customWidth="1"/>
    <col min="14085" max="14085" width="4.140625" style="77" customWidth="1"/>
    <col min="14086" max="14086" width="62.28515625" style="77" bestFit="1" customWidth="1"/>
    <col min="14087" max="14087" width="22.42578125" style="77" customWidth="1"/>
    <col min="14088" max="14088" width="17" style="77" bestFit="1" customWidth="1"/>
    <col min="14089" max="14089" width="9" style="77"/>
    <col min="14090" max="14090" width="7.42578125" style="77" customWidth="1"/>
    <col min="14091" max="14336" width="9" style="77"/>
    <col min="14337" max="14337" width="4.140625" style="77" customWidth="1"/>
    <col min="14338" max="14338" width="58.42578125" style="77" bestFit="1" customWidth="1"/>
    <col min="14339" max="14339" width="22.42578125" style="77" customWidth="1"/>
    <col min="14340" max="14340" width="17.42578125" style="77" bestFit="1" customWidth="1"/>
    <col min="14341" max="14341" width="4.140625" style="77" customWidth="1"/>
    <col min="14342" max="14342" width="62.28515625" style="77" bestFit="1" customWidth="1"/>
    <col min="14343" max="14343" width="22.42578125" style="77" customWidth="1"/>
    <col min="14344" max="14344" width="17" style="77" bestFit="1" customWidth="1"/>
    <col min="14345" max="14345" width="9" style="77"/>
    <col min="14346" max="14346" width="7.42578125" style="77" customWidth="1"/>
    <col min="14347" max="14592" width="9" style="77"/>
    <col min="14593" max="14593" width="4.140625" style="77" customWidth="1"/>
    <col min="14594" max="14594" width="58.42578125" style="77" bestFit="1" customWidth="1"/>
    <col min="14595" max="14595" width="22.42578125" style="77" customWidth="1"/>
    <col min="14596" max="14596" width="17.42578125" style="77" bestFit="1" customWidth="1"/>
    <col min="14597" max="14597" width="4.140625" style="77" customWidth="1"/>
    <col min="14598" max="14598" width="62.28515625" style="77" bestFit="1" customWidth="1"/>
    <col min="14599" max="14599" width="22.42578125" style="77" customWidth="1"/>
    <col min="14600" max="14600" width="17" style="77" bestFit="1" customWidth="1"/>
    <col min="14601" max="14601" width="9" style="77"/>
    <col min="14602" max="14602" width="7.42578125" style="77" customWidth="1"/>
    <col min="14603" max="14848" width="9" style="77"/>
    <col min="14849" max="14849" width="4.140625" style="77" customWidth="1"/>
    <col min="14850" max="14850" width="58.42578125" style="77" bestFit="1" customWidth="1"/>
    <col min="14851" max="14851" width="22.42578125" style="77" customWidth="1"/>
    <col min="14852" max="14852" width="17.42578125" style="77" bestFit="1" customWidth="1"/>
    <col min="14853" max="14853" width="4.140625" style="77" customWidth="1"/>
    <col min="14854" max="14854" width="62.28515625" style="77" bestFit="1" customWidth="1"/>
    <col min="14855" max="14855" width="22.42578125" style="77" customWidth="1"/>
    <col min="14856" max="14856" width="17" style="77" bestFit="1" customWidth="1"/>
    <col min="14857" max="14857" width="9" style="77"/>
    <col min="14858" max="14858" width="7.42578125" style="77" customWidth="1"/>
    <col min="14859" max="15104" width="9" style="77"/>
    <col min="15105" max="15105" width="4.140625" style="77" customWidth="1"/>
    <col min="15106" max="15106" width="58.42578125" style="77" bestFit="1" customWidth="1"/>
    <col min="15107" max="15107" width="22.42578125" style="77" customWidth="1"/>
    <col min="15108" max="15108" width="17.42578125" style="77" bestFit="1" customWidth="1"/>
    <col min="15109" max="15109" width="4.140625" style="77" customWidth="1"/>
    <col min="15110" max="15110" width="62.28515625" style="77" bestFit="1" customWidth="1"/>
    <col min="15111" max="15111" width="22.42578125" style="77" customWidth="1"/>
    <col min="15112" max="15112" width="17" style="77" bestFit="1" customWidth="1"/>
    <col min="15113" max="15113" width="9" style="77"/>
    <col min="15114" max="15114" width="7.42578125" style="77" customWidth="1"/>
    <col min="15115" max="15360" width="9" style="77"/>
    <col min="15361" max="15361" width="4.140625" style="77" customWidth="1"/>
    <col min="15362" max="15362" width="58.42578125" style="77" bestFit="1" customWidth="1"/>
    <col min="15363" max="15363" width="22.42578125" style="77" customWidth="1"/>
    <col min="15364" max="15364" width="17.42578125" style="77" bestFit="1" customWidth="1"/>
    <col min="15365" max="15365" width="4.140625" style="77" customWidth="1"/>
    <col min="15366" max="15366" width="62.28515625" style="77" bestFit="1" customWidth="1"/>
    <col min="15367" max="15367" width="22.42578125" style="77" customWidth="1"/>
    <col min="15368" max="15368" width="17" style="77" bestFit="1" customWidth="1"/>
    <col min="15369" max="15369" width="9" style="77"/>
    <col min="15370" max="15370" width="7.42578125" style="77" customWidth="1"/>
    <col min="15371" max="15616" width="9" style="77"/>
    <col min="15617" max="15617" width="4.140625" style="77" customWidth="1"/>
    <col min="15618" max="15618" width="58.42578125" style="77" bestFit="1" customWidth="1"/>
    <col min="15619" max="15619" width="22.42578125" style="77" customWidth="1"/>
    <col min="15620" max="15620" width="17.42578125" style="77" bestFit="1" customWidth="1"/>
    <col min="15621" max="15621" width="4.140625" style="77" customWidth="1"/>
    <col min="15622" max="15622" width="62.28515625" style="77" bestFit="1" customWidth="1"/>
    <col min="15623" max="15623" width="22.42578125" style="77" customWidth="1"/>
    <col min="15624" max="15624" width="17" style="77" bestFit="1" customWidth="1"/>
    <col min="15625" max="15625" width="9" style="77"/>
    <col min="15626" max="15626" width="7.42578125" style="77" customWidth="1"/>
    <col min="15627" max="15872" width="9" style="77"/>
    <col min="15873" max="15873" width="4.140625" style="77" customWidth="1"/>
    <col min="15874" max="15874" width="58.42578125" style="77" bestFit="1" customWidth="1"/>
    <col min="15875" max="15875" width="22.42578125" style="77" customWidth="1"/>
    <col min="15876" max="15876" width="17.42578125" style="77" bestFit="1" customWidth="1"/>
    <col min="15877" max="15877" width="4.140625" style="77" customWidth="1"/>
    <col min="15878" max="15878" width="62.28515625" style="77" bestFit="1" customWidth="1"/>
    <col min="15879" max="15879" width="22.42578125" style="77" customWidth="1"/>
    <col min="15880" max="15880" width="17" style="77" bestFit="1" customWidth="1"/>
    <col min="15881" max="15881" width="9" style="77"/>
    <col min="15882" max="15882" width="7.42578125" style="77" customWidth="1"/>
    <col min="15883" max="16128" width="9" style="77"/>
    <col min="16129" max="16129" width="4.140625" style="77" customWidth="1"/>
    <col min="16130" max="16130" width="58.42578125" style="77" bestFit="1" customWidth="1"/>
    <col min="16131" max="16131" width="22.42578125" style="77" customWidth="1"/>
    <col min="16132" max="16132" width="17.42578125" style="77" bestFit="1" customWidth="1"/>
    <col min="16133" max="16133" width="4.140625" style="77" customWidth="1"/>
    <col min="16134" max="16134" width="62.28515625" style="77" bestFit="1" customWidth="1"/>
    <col min="16135" max="16135" width="22.42578125" style="77" customWidth="1"/>
    <col min="16136" max="16136" width="17" style="77" bestFit="1" customWidth="1"/>
    <col min="16137" max="16137" width="9" style="77"/>
    <col min="16138" max="16138" width="7.42578125" style="77" customWidth="1"/>
    <col min="16139" max="16384" width="9" style="77"/>
  </cols>
  <sheetData>
    <row r="1" spans="1:8" s="634" customFormat="1" ht="28.5">
      <c r="A1" s="1145" t="s">
        <v>906</v>
      </c>
      <c r="C1" s="646"/>
      <c r="D1" s="646"/>
      <c r="E1" s="898"/>
    </row>
    <row r="2" spans="1:8" s="634" customFormat="1" ht="28.5">
      <c r="A2" s="866" t="s">
        <v>907</v>
      </c>
      <c r="C2" s="646"/>
      <c r="D2" s="646"/>
      <c r="E2" s="898"/>
      <c r="G2" s="1792" t="s">
        <v>261</v>
      </c>
      <c r="H2" s="1792"/>
    </row>
    <row r="3" spans="1:8" ht="24" customHeight="1">
      <c r="A3" s="1943" t="s">
        <v>596</v>
      </c>
      <c r="B3" s="1944"/>
      <c r="C3" s="1947" t="s">
        <v>597</v>
      </c>
      <c r="D3" s="1947" t="s">
        <v>598</v>
      </c>
      <c r="E3" s="1943" t="s">
        <v>682</v>
      </c>
      <c r="F3" s="1944"/>
      <c r="G3" s="1947" t="s">
        <v>597</v>
      </c>
      <c r="H3" s="1947" t="s">
        <v>598</v>
      </c>
    </row>
    <row r="4" spans="1:8" ht="24" customHeight="1">
      <c r="A4" s="1945"/>
      <c r="B4" s="1946"/>
      <c r="C4" s="1948"/>
      <c r="D4" s="1948"/>
      <c r="E4" s="1945"/>
      <c r="F4" s="1946"/>
      <c r="G4" s="1948"/>
      <c r="H4" s="1948"/>
    </row>
    <row r="5" spans="1:8" ht="24" customHeight="1">
      <c r="A5" s="1945"/>
      <c r="B5" s="1946"/>
      <c r="C5" s="1949"/>
      <c r="D5" s="1949"/>
      <c r="E5" s="1945"/>
      <c r="F5" s="1946"/>
      <c r="G5" s="1949"/>
      <c r="H5" s="1949"/>
    </row>
    <row r="6" spans="1:8">
      <c r="A6" s="899" t="s">
        <v>197</v>
      </c>
      <c r="B6" s="900" t="s">
        <v>625</v>
      </c>
      <c r="C6" s="1119">
        <v>3662757.2770006908</v>
      </c>
      <c r="D6" s="420">
        <v>86.502900911599596</v>
      </c>
      <c r="E6" s="899" t="s">
        <v>197</v>
      </c>
      <c r="F6" s="901" t="s">
        <v>599</v>
      </c>
      <c r="G6" s="1123">
        <v>3292158.7810566286</v>
      </c>
      <c r="H6" s="422">
        <v>77.75052051939214</v>
      </c>
    </row>
    <row r="7" spans="1:8">
      <c r="A7" s="902" t="s">
        <v>205</v>
      </c>
      <c r="B7" s="903" t="s">
        <v>601</v>
      </c>
      <c r="C7" s="1120">
        <v>199671.27202516713</v>
      </c>
      <c r="D7" s="421">
        <v>4.7156125707105714</v>
      </c>
      <c r="E7" s="902" t="s">
        <v>205</v>
      </c>
      <c r="F7" s="904" t="s">
        <v>635</v>
      </c>
      <c r="G7" s="1124">
        <v>13814.955361889999</v>
      </c>
      <c r="H7" s="423">
        <v>0.32626614989522856</v>
      </c>
    </row>
    <row r="8" spans="1:8">
      <c r="A8" s="902" t="s">
        <v>215</v>
      </c>
      <c r="B8" s="905" t="s">
        <v>602</v>
      </c>
      <c r="C8" s="1120">
        <v>0</v>
      </c>
      <c r="D8" s="421">
        <v>0</v>
      </c>
      <c r="E8" s="902" t="s">
        <v>215</v>
      </c>
      <c r="F8" s="906" t="s">
        <v>600</v>
      </c>
      <c r="G8" s="1124">
        <v>130018.62213458498</v>
      </c>
      <c r="H8" s="423">
        <v>3.0706342617331548</v>
      </c>
    </row>
    <row r="9" spans="1:8">
      <c r="A9" s="902" t="s">
        <v>218</v>
      </c>
      <c r="B9" s="905" t="s">
        <v>631</v>
      </c>
      <c r="C9" s="1120">
        <v>49510.479615719341</v>
      </c>
      <c r="D9" s="421">
        <v>1.1692830805844123</v>
      </c>
      <c r="E9" s="902" t="s">
        <v>218</v>
      </c>
      <c r="F9" s="907" t="s">
        <v>639</v>
      </c>
      <c r="G9" s="1124">
        <v>15.460623189999998</v>
      </c>
      <c r="H9" s="423">
        <v>3.65131690334473E-4</v>
      </c>
    </row>
    <row r="10" spans="1:8">
      <c r="A10" s="902"/>
      <c r="B10" s="905" t="s">
        <v>603</v>
      </c>
      <c r="C10" s="1120"/>
      <c r="D10" s="421"/>
      <c r="E10" s="902" t="s">
        <v>221</v>
      </c>
      <c r="F10" s="907" t="s">
        <v>638</v>
      </c>
      <c r="G10" s="1124">
        <v>21287.977558340001</v>
      </c>
      <c r="H10" s="423">
        <v>0.50275562208298097</v>
      </c>
    </row>
    <row r="11" spans="1:8">
      <c r="A11" s="902" t="s">
        <v>221</v>
      </c>
      <c r="B11" s="905" t="s">
        <v>626</v>
      </c>
      <c r="C11" s="1120">
        <v>36093.717407379656</v>
      </c>
      <c r="D11" s="421">
        <v>0.85242101081251942</v>
      </c>
      <c r="E11" s="902" t="s">
        <v>226</v>
      </c>
      <c r="F11" s="907" t="s">
        <v>636</v>
      </c>
      <c r="G11" s="1124">
        <v>7240.725538620899</v>
      </c>
      <c r="H11" s="423">
        <v>0.17100334977924239</v>
      </c>
    </row>
    <row r="12" spans="1:8">
      <c r="A12" s="902"/>
      <c r="B12" s="903" t="s">
        <v>604</v>
      </c>
      <c r="C12" s="1120"/>
      <c r="D12" s="421"/>
      <c r="E12" s="908"/>
      <c r="F12" s="826" t="s">
        <v>637</v>
      </c>
      <c r="G12" s="1120"/>
      <c r="H12" s="1500"/>
    </row>
    <row r="13" spans="1:8">
      <c r="A13" s="902" t="s">
        <v>226</v>
      </c>
      <c r="B13" s="903" t="s">
        <v>627</v>
      </c>
      <c r="C13" s="1120">
        <v>29042.957425867146</v>
      </c>
      <c r="D13" s="421">
        <v>0.68590405489463113</v>
      </c>
      <c r="E13" s="902" t="s">
        <v>231</v>
      </c>
      <c r="F13" s="909" t="s">
        <v>649</v>
      </c>
      <c r="G13" s="1124">
        <v>0</v>
      </c>
      <c r="H13" s="423">
        <v>0</v>
      </c>
    </row>
    <row r="14" spans="1:8">
      <c r="A14" s="902" t="s">
        <v>231</v>
      </c>
      <c r="B14" s="905" t="s">
        <v>628</v>
      </c>
      <c r="C14" s="1120">
        <v>10715.947560313023</v>
      </c>
      <c r="D14" s="421">
        <v>0.25307725297667333</v>
      </c>
      <c r="E14" s="902" t="s">
        <v>239</v>
      </c>
      <c r="F14" s="909" t="s">
        <v>653</v>
      </c>
      <c r="G14" s="1124">
        <v>5861.5276944765501</v>
      </c>
      <c r="H14" s="423">
        <v>0.13843099910816398</v>
      </c>
    </row>
    <row r="15" spans="1:8">
      <c r="A15" s="902" t="s">
        <v>239</v>
      </c>
      <c r="B15" s="905" t="s">
        <v>605</v>
      </c>
      <c r="C15" s="1120">
        <v>26226.198637972557</v>
      </c>
      <c r="D15" s="421">
        <v>0.6193809992034699</v>
      </c>
      <c r="E15" s="902" t="s">
        <v>244</v>
      </c>
      <c r="F15" s="909" t="s">
        <v>640</v>
      </c>
      <c r="G15" s="1124">
        <v>94724.595131744209</v>
      </c>
      <c r="H15" s="423">
        <v>2.2370994436416605</v>
      </c>
    </row>
    <row r="16" spans="1:8">
      <c r="A16" s="902" t="s">
        <v>244</v>
      </c>
      <c r="B16" s="903" t="s">
        <v>650</v>
      </c>
      <c r="C16" s="1120">
        <v>0</v>
      </c>
      <c r="D16" s="421">
        <v>0</v>
      </c>
      <c r="E16" s="902" t="s">
        <v>249</v>
      </c>
      <c r="F16" s="909" t="s">
        <v>632</v>
      </c>
      <c r="G16" s="1124">
        <v>27120.308838437504</v>
      </c>
      <c r="H16" s="423">
        <v>0.64049709296172519</v>
      </c>
    </row>
    <row r="17" spans="1:11">
      <c r="A17" s="908" t="s">
        <v>249</v>
      </c>
      <c r="B17" s="910" t="s">
        <v>606</v>
      </c>
      <c r="C17" s="1120">
        <v>19137.850645744384</v>
      </c>
      <c r="D17" s="421">
        <v>0.45197633172827534</v>
      </c>
      <c r="E17" s="942" t="s">
        <v>252</v>
      </c>
      <c r="F17" s="909" t="s">
        <v>630</v>
      </c>
      <c r="G17" s="1124">
        <v>502.14160406999997</v>
      </c>
      <c r="H17" s="423">
        <v>1.18590182574227E-2</v>
      </c>
    </row>
    <row r="18" spans="1:11">
      <c r="A18" s="908" t="s">
        <v>252</v>
      </c>
      <c r="B18" s="911" t="s">
        <v>633</v>
      </c>
      <c r="C18" s="1120">
        <v>0</v>
      </c>
      <c r="D18" s="421">
        <v>0</v>
      </c>
      <c r="E18" s="912"/>
      <c r="F18" s="913" t="s">
        <v>648</v>
      </c>
      <c r="G18" s="1125">
        <v>3592745.0955419824</v>
      </c>
      <c r="H18" s="424">
        <v>84.84943158854206</v>
      </c>
    </row>
    <row r="19" spans="1:11">
      <c r="A19" s="908" t="s">
        <v>579</v>
      </c>
      <c r="B19" s="911" t="s">
        <v>632</v>
      </c>
      <c r="C19" s="1120">
        <v>10750.26854318096</v>
      </c>
      <c r="D19" s="421">
        <v>0.25388780752770951</v>
      </c>
      <c r="E19" s="902" t="s">
        <v>579</v>
      </c>
      <c r="F19" s="914" t="s">
        <v>651</v>
      </c>
      <c r="G19" s="1124">
        <v>100047.25297927999</v>
      </c>
      <c r="H19" s="423">
        <v>2.3628040179695464</v>
      </c>
    </row>
    <row r="20" spans="1:11">
      <c r="A20" s="908" t="s">
        <v>254</v>
      </c>
      <c r="B20" s="911" t="s">
        <v>629</v>
      </c>
      <c r="C20" s="1120">
        <v>79669.691542390006</v>
      </c>
      <c r="D20" s="421">
        <v>1.8815495846321588</v>
      </c>
      <c r="E20" s="902" t="s">
        <v>254</v>
      </c>
      <c r="F20" s="909" t="s">
        <v>643</v>
      </c>
      <c r="G20" s="1124">
        <v>0</v>
      </c>
      <c r="H20" s="423">
        <v>0</v>
      </c>
    </row>
    <row r="21" spans="1:11">
      <c r="A21" s="908" t="s">
        <v>255</v>
      </c>
      <c r="B21" s="915" t="s">
        <v>634</v>
      </c>
      <c r="C21" s="1120">
        <v>110683.81344118968</v>
      </c>
      <c r="D21" s="421">
        <v>2.6140063953299739</v>
      </c>
      <c r="E21" s="902" t="s">
        <v>255</v>
      </c>
      <c r="F21" s="909" t="s">
        <v>644</v>
      </c>
      <c r="G21" s="1124">
        <v>128.31129783</v>
      </c>
      <c r="H21" s="423">
        <v>3.0303125876569468E-3</v>
      </c>
    </row>
    <row r="22" spans="1:11">
      <c r="A22" s="908" t="s">
        <v>256</v>
      </c>
      <c r="B22" s="915" t="s">
        <v>630</v>
      </c>
      <c r="C22" s="1120">
        <v>0</v>
      </c>
      <c r="D22" s="421">
        <v>0</v>
      </c>
      <c r="E22" s="902" t="s">
        <v>256</v>
      </c>
      <c r="F22" s="909" t="s">
        <v>645</v>
      </c>
      <c r="G22" s="1124">
        <v>14449.217547885</v>
      </c>
      <c r="H22" s="423">
        <v>0.34124544414757058</v>
      </c>
      <c r="J22" s="916"/>
      <c r="K22" s="124"/>
    </row>
    <row r="23" spans="1:11">
      <c r="A23" s="917"/>
      <c r="B23" s="479"/>
      <c r="C23" s="188"/>
      <c r="D23" s="917"/>
      <c r="E23" s="902" t="s">
        <v>595</v>
      </c>
      <c r="F23" s="907" t="s">
        <v>646</v>
      </c>
      <c r="G23" s="1124">
        <v>191206.12194015802</v>
      </c>
      <c r="H23" s="423">
        <v>4.5156921327379731</v>
      </c>
    </row>
    <row r="24" spans="1:11">
      <c r="A24" s="917"/>
      <c r="B24" s="479"/>
      <c r="C24" s="188"/>
      <c r="D24" s="917"/>
      <c r="E24" s="902" t="s">
        <v>641</v>
      </c>
      <c r="F24" s="907" t="s">
        <v>652</v>
      </c>
      <c r="G24" s="1124">
        <v>335683.47453846427</v>
      </c>
      <c r="H24" s="423">
        <v>7.9277965040152107</v>
      </c>
    </row>
    <row r="25" spans="1:11">
      <c r="A25" s="917"/>
      <c r="B25" s="479"/>
      <c r="C25" s="188"/>
      <c r="D25" s="917"/>
      <c r="E25" s="902" t="s">
        <v>642</v>
      </c>
      <c r="F25" s="918" t="s">
        <v>647</v>
      </c>
      <c r="G25" s="1124">
        <v>0</v>
      </c>
      <c r="H25" s="423">
        <v>0</v>
      </c>
    </row>
    <row r="26" spans="1:11">
      <c r="A26" s="919"/>
      <c r="B26" s="920"/>
      <c r="C26" s="1120"/>
      <c r="D26" s="421"/>
      <c r="E26" s="908"/>
      <c r="F26" s="913" t="s">
        <v>679</v>
      </c>
      <c r="G26" s="1125">
        <v>641514.37830361724</v>
      </c>
      <c r="H26" s="424">
        <v>15.150568411457957</v>
      </c>
    </row>
    <row r="27" spans="1:11">
      <c r="A27" s="921"/>
      <c r="B27" s="922"/>
      <c r="C27" s="1121"/>
      <c r="D27" s="923"/>
      <c r="E27" s="924"/>
      <c r="F27" s="925"/>
      <c r="G27" s="1121"/>
      <c r="H27" s="425"/>
    </row>
    <row r="28" spans="1:11">
      <c r="A28" s="926" t="s">
        <v>141</v>
      </c>
      <c r="B28" s="927"/>
      <c r="C28" s="1122">
        <v>4234259.4738456151</v>
      </c>
      <c r="D28" s="426">
        <v>100</v>
      </c>
      <c r="E28" s="928"/>
      <c r="F28" s="929" t="s">
        <v>680</v>
      </c>
      <c r="G28" s="1126">
        <v>4234259.4738455992</v>
      </c>
      <c r="H28" s="426">
        <v>100</v>
      </c>
    </row>
    <row r="29" spans="1:11">
      <c r="A29" s="930" t="s">
        <v>615</v>
      </c>
      <c r="B29" s="931"/>
      <c r="C29" s="932"/>
      <c r="D29" s="932"/>
      <c r="E29" s="933" t="s">
        <v>681</v>
      </c>
      <c r="F29" s="934"/>
      <c r="G29" s="935"/>
      <c r="H29" s="935"/>
    </row>
    <row r="30" spans="1:11" s="502" customFormat="1" ht="30" customHeight="1">
      <c r="A30" s="936" t="s">
        <v>259</v>
      </c>
      <c r="B30" s="729"/>
      <c r="C30" s="878"/>
      <c r="D30" s="878"/>
      <c r="E30" s="827"/>
    </row>
    <row r="31" spans="1:11" s="502" customFormat="1" ht="30" customHeight="1">
      <c r="A31" s="936" t="s">
        <v>260</v>
      </c>
      <c r="B31" s="729"/>
      <c r="C31" s="937"/>
      <c r="D31" s="937"/>
      <c r="E31" s="938"/>
      <c r="F31" s="939"/>
      <c r="G31" s="940"/>
      <c r="H31" s="939"/>
    </row>
    <row r="32" spans="1:11" s="502" customFormat="1" ht="30" customHeight="1">
      <c r="A32" s="941"/>
      <c r="B32" s="729" t="s">
        <v>607</v>
      </c>
      <c r="C32" s="878"/>
      <c r="D32" s="878"/>
      <c r="E32" s="827"/>
    </row>
  </sheetData>
  <mergeCells count="7">
    <mergeCell ref="G2:H2"/>
    <mergeCell ref="A3:B5"/>
    <mergeCell ref="C3:C5"/>
    <mergeCell ref="D3:D5"/>
    <mergeCell ref="E3:F5"/>
    <mergeCell ref="G3:G5"/>
    <mergeCell ref="H3:H5"/>
  </mergeCells>
  <printOptions horizontalCentered="1"/>
  <pageMargins left="0" right="0" top="0.39370078740157499" bottom="0" header="0.511811023622047" footer="0.511811023622047"/>
  <pageSetup paperSize="9" scale="73" orientation="landscape" r:id="rId1"/>
  <headerFooter alignWithMargins="0">
    <oddFooter>&amp;C&amp;16 53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A94"/>
  <sheetViews>
    <sheetView showGridLines="0" view="pageBreakPreview" zoomScale="80" zoomScaleNormal="100" zoomScaleSheetLayoutView="80" workbookViewId="0">
      <selection sqref="A1:XFD1048576"/>
    </sheetView>
  </sheetViews>
  <sheetFormatPr defaultRowHeight="21"/>
  <cols>
    <col min="1" max="1" width="13.7109375" style="50" customWidth="1"/>
    <col min="2" max="2" width="14.42578125" style="50" customWidth="1"/>
    <col min="3" max="3" width="50.28515625" style="50" customWidth="1"/>
    <col min="4" max="4" width="20.7109375" style="50" customWidth="1"/>
    <col min="5" max="5" width="9" style="50" bestFit="1" customWidth="1"/>
    <col min="6" max="7" width="10.42578125" style="50" bestFit="1" customWidth="1"/>
    <col min="8" max="26" width="9" style="50"/>
    <col min="27" max="27" width="14.42578125" style="50" customWidth="1"/>
    <col min="28" max="256" width="9" style="50"/>
    <col min="257" max="257" width="9.42578125" style="50" customWidth="1"/>
    <col min="258" max="258" width="11.140625" style="50" customWidth="1"/>
    <col min="259" max="259" width="37.42578125" style="50" customWidth="1"/>
    <col min="260" max="260" width="22.140625" style="50" customWidth="1"/>
    <col min="261" max="261" width="9" style="50" bestFit="1" customWidth="1"/>
    <col min="262" max="263" width="10.42578125" style="50" bestFit="1" customWidth="1"/>
    <col min="264" max="282" width="9" style="50"/>
    <col min="283" max="283" width="14.42578125" style="50" customWidth="1"/>
    <col min="284" max="512" width="9" style="50"/>
    <col min="513" max="513" width="9.42578125" style="50" customWidth="1"/>
    <col min="514" max="514" width="11.140625" style="50" customWidth="1"/>
    <col min="515" max="515" width="37.42578125" style="50" customWidth="1"/>
    <col min="516" max="516" width="22.140625" style="50" customWidth="1"/>
    <col min="517" max="517" width="9" style="50" bestFit="1" customWidth="1"/>
    <col min="518" max="519" width="10.42578125" style="50" bestFit="1" customWidth="1"/>
    <col min="520" max="538" width="9" style="50"/>
    <col min="539" max="539" width="14.42578125" style="50" customWidth="1"/>
    <col min="540" max="768" width="9" style="50"/>
    <col min="769" max="769" width="9.42578125" style="50" customWidth="1"/>
    <col min="770" max="770" width="11.140625" style="50" customWidth="1"/>
    <col min="771" max="771" width="37.42578125" style="50" customWidth="1"/>
    <col min="772" max="772" width="22.140625" style="50" customWidth="1"/>
    <col min="773" max="773" width="9" style="50" bestFit="1" customWidth="1"/>
    <col min="774" max="775" width="10.42578125" style="50" bestFit="1" customWidth="1"/>
    <col min="776" max="794" width="9" style="50"/>
    <col min="795" max="795" width="14.42578125" style="50" customWidth="1"/>
    <col min="796" max="1024" width="9" style="50"/>
    <col min="1025" max="1025" width="9.42578125" style="50" customWidth="1"/>
    <col min="1026" max="1026" width="11.140625" style="50" customWidth="1"/>
    <col min="1027" max="1027" width="37.42578125" style="50" customWidth="1"/>
    <col min="1028" max="1028" width="22.140625" style="50" customWidth="1"/>
    <col min="1029" max="1029" width="9" style="50" bestFit="1" customWidth="1"/>
    <col min="1030" max="1031" width="10.42578125" style="50" bestFit="1" customWidth="1"/>
    <col min="1032" max="1050" width="9" style="50"/>
    <col min="1051" max="1051" width="14.42578125" style="50" customWidth="1"/>
    <col min="1052" max="1280" width="9" style="50"/>
    <col min="1281" max="1281" width="9.42578125" style="50" customWidth="1"/>
    <col min="1282" max="1282" width="11.140625" style="50" customWidth="1"/>
    <col min="1283" max="1283" width="37.42578125" style="50" customWidth="1"/>
    <col min="1284" max="1284" width="22.140625" style="50" customWidth="1"/>
    <col min="1285" max="1285" width="9" style="50" bestFit="1" customWidth="1"/>
    <col min="1286" max="1287" width="10.42578125" style="50" bestFit="1" customWidth="1"/>
    <col min="1288" max="1306" width="9" style="50"/>
    <col min="1307" max="1307" width="14.42578125" style="50" customWidth="1"/>
    <col min="1308" max="1536" width="9" style="50"/>
    <col min="1537" max="1537" width="9.42578125" style="50" customWidth="1"/>
    <col min="1538" max="1538" width="11.140625" style="50" customWidth="1"/>
    <col min="1539" max="1539" width="37.42578125" style="50" customWidth="1"/>
    <col min="1540" max="1540" width="22.140625" style="50" customWidth="1"/>
    <col min="1541" max="1541" width="9" style="50" bestFit="1" customWidth="1"/>
    <col min="1542" max="1543" width="10.42578125" style="50" bestFit="1" customWidth="1"/>
    <col min="1544" max="1562" width="9" style="50"/>
    <col min="1563" max="1563" width="14.42578125" style="50" customWidth="1"/>
    <col min="1564" max="1792" width="9" style="50"/>
    <col min="1793" max="1793" width="9.42578125" style="50" customWidth="1"/>
    <col min="1794" max="1794" width="11.140625" style="50" customWidth="1"/>
    <col min="1795" max="1795" width="37.42578125" style="50" customWidth="1"/>
    <col min="1796" max="1796" width="22.140625" style="50" customWidth="1"/>
    <col min="1797" max="1797" width="9" style="50" bestFit="1" customWidth="1"/>
    <col min="1798" max="1799" width="10.42578125" style="50" bestFit="1" customWidth="1"/>
    <col min="1800" max="1818" width="9" style="50"/>
    <col min="1819" max="1819" width="14.42578125" style="50" customWidth="1"/>
    <col min="1820" max="2048" width="9" style="50"/>
    <col min="2049" max="2049" width="9.42578125" style="50" customWidth="1"/>
    <col min="2050" max="2050" width="11.140625" style="50" customWidth="1"/>
    <col min="2051" max="2051" width="37.42578125" style="50" customWidth="1"/>
    <col min="2052" max="2052" width="22.140625" style="50" customWidth="1"/>
    <col min="2053" max="2053" width="9" style="50" bestFit="1" customWidth="1"/>
    <col min="2054" max="2055" width="10.42578125" style="50" bestFit="1" customWidth="1"/>
    <col min="2056" max="2074" width="9" style="50"/>
    <col min="2075" max="2075" width="14.42578125" style="50" customWidth="1"/>
    <col min="2076" max="2304" width="9" style="50"/>
    <col min="2305" max="2305" width="9.42578125" style="50" customWidth="1"/>
    <col min="2306" max="2306" width="11.140625" style="50" customWidth="1"/>
    <col min="2307" max="2307" width="37.42578125" style="50" customWidth="1"/>
    <col min="2308" max="2308" width="22.140625" style="50" customWidth="1"/>
    <col min="2309" max="2309" width="9" style="50" bestFit="1" customWidth="1"/>
    <col min="2310" max="2311" width="10.42578125" style="50" bestFit="1" customWidth="1"/>
    <col min="2312" max="2330" width="9" style="50"/>
    <col min="2331" max="2331" width="14.42578125" style="50" customWidth="1"/>
    <col min="2332" max="2560" width="9" style="50"/>
    <col min="2561" max="2561" width="9.42578125" style="50" customWidth="1"/>
    <col min="2562" max="2562" width="11.140625" style="50" customWidth="1"/>
    <col min="2563" max="2563" width="37.42578125" style="50" customWidth="1"/>
    <col min="2564" max="2564" width="22.140625" style="50" customWidth="1"/>
    <col min="2565" max="2565" width="9" style="50" bestFit="1" customWidth="1"/>
    <col min="2566" max="2567" width="10.42578125" style="50" bestFit="1" customWidth="1"/>
    <col min="2568" max="2586" width="9" style="50"/>
    <col min="2587" max="2587" width="14.42578125" style="50" customWidth="1"/>
    <col min="2588" max="2816" width="9" style="50"/>
    <col min="2817" max="2817" width="9.42578125" style="50" customWidth="1"/>
    <col min="2818" max="2818" width="11.140625" style="50" customWidth="1"/>
    <col min="2819" max="2819" width="37.42578125" style="50" customWidth="1"/>
    <col min="2820" max="2820" width="22.140625" style="50" customWidth="1"/>
    <col min="2821" max="2821" width="9" style="50" bestFit="1" customWidth="1"/>
    <col min="2822" max="2823" width="10.42578125" style="50" bestFit="1" customWidth="1"/>
    <col min="2824" max="2842" width="9" style="50"/>
    <col min="2843" max="2843" width="14.42578125" style="50" customWidth="1"/>
    <col min="2844" max="3072" width="9" style="50"/>
    <col min="3073" max="3073" width="9.42578125" style="50" customWidth="1"/>
    <col min="3074" max="3074" width="11.140625" style="50" customWidth="1"/>
    <col min="3075" max="3075" width="37.42578125" style="50" customWidth="1"/>
    <col min="3076" max="3076" width="22.140625" style="50" customWidth="1"/>
    <col min="3077" max="3077" width="9" style="50" bestFit="1" customWidth="1"/>
    <col min="3078" max="3079" width="10.42578125" style="50" bestFit="1" customWidth="1"/>
    <col min="3080" max="3098" width="9" style="50"/>
    <col min="3099" max="3099" width="14.42578125" style="50" customWidth="1"/>
    <col min="3100" max="3328" width="9" style="50"/>
    <col min="3329" max="3329" width="9.42578125" style="50" customWidth="1"/>
    <col min="3330" max="3330" width="11.140625" style="50" customWidth="1"/>
    <col min="3331" max="3331" width="37.42578125" style="50" customWidth="1"/>
    <col min="3332" max="3332" width="22.140625" style="50" customWidth="1"/>
    <col min="3333" max="3333" width="9" style="50" bestFit="1" customWidth="1"/>
    <col min="3334" max="3335" width="10.42578125" style="50" bestFit="1" customWidth="1"/>
    <col min="3336" max="3354" width="9" style="50"/>
    <col min="3355" max="3355" width="14.42578125" style="50" customWidth="1"/>
    <col min="3356" max="3584" width="9" style="50"/>
    <col min="3585" max="3585" width="9.42578125" style="50" customWidth="1"/>
    <col min="3586" max="3586" width="11.140625" style="50" customWidth="1"/>
    <col min="3587" max="3587" width="37.42578125" style="50" customWidth="1"/>
    <col min="3588" max="3588" width="22.140625" style="50" customWidth="1"/>
    <col min="3589" max="3589" width="9" style="50" bestFit="1" customWidth="1"/>
    <col min="3590" max="3591" width="10.42578125" style="50" bestFit="1" customWidth="1"/>
    <col min="3592" max="3610" width="9" style="50"/>
    <col min="3611" max="3611" width="14.42578125" style="50" customWidth="1"/>
    <col min="3612" max="3840" width="9" style="50"/>
    <col min="3841" max="3841" width="9.42578125" style="50" customWidth="1"/>
    <col min="3842" max="3842" width="11.140625" style="50" customWidth="1"/>
    <col min="3843" max="3843" width="37.42578125" style="50" customWidth="1"/>
    <col min="3844" max="3844" width="22.140625" style="50" customWidth="1"/>
    <col min="3845" max="3845" width="9" style="50" bestFit="1" customWidth="1"/>
    <col min="3846" max="3847" width="10.42578125" style="50" bestFit="1" customWidth="1"/>
    <col min="3848" max="3866" width="9" style="50"/>
    <col min="3867" max="3867" width="14.42578125" style="50" customWidth="1"/>
    <col min="3868" max="4096" width="9" style="50"/>
    <col min="4097" max="4097" width="9.42578125" style="50" customWidth="1"/>
    <col min="4098" max="4098" width="11.140625" style="50" customWidth="1"/>
    <col min="4099" max="4099" width="37.42578125" style="50" customWidth="1"/>
    <col min="4100" max="4100" width="22.140625" style="50" customWidth="1"/>
    <col min="4101" max="4101" width="9" style="50" bestFit="1" customWidth="1"/>
    <col min="4102" max="4103" width="10.42578125" style="50" bestFit="1" customWidth="1"/>
    <col min="4104" max="4122" width="9" style="50"/>
    <col min="4123" max="4123" width="14.42578125" style="50" customWidth="1"/>
    <col min="4124" max="4352" width="9" style="50"/>
    <col min="4353" max="4353" width="9.42578125" style="50" customWidth="1"/>
    <col min="4354" max="4354" width="11.140625" style="50" customWidth="1"/>
    <col min="4355" max="4355" width="37.42578125" style="50" customWidth="1"/>
    <col min="4356" max="4356" width="22.140625" style="50" customWidth="1"/>
    <col min="4357" max="4357" width="9" style="50" bestFit="1" customWidth="1"/>
    <col min="4358" max="4359" width="10.42578125" style="50" bestFit="1" customWidth="1"/>
    <col min="4360" max="4378" width="9" style="50"/>
    <col min="4379" max="4379" width="14.42578125" style="50" customWidth="1"/>
    <col min="4380" max="4608" width="9" style="50"/>
    <col min="4609" max="4609" width="9.42578125" style="50" customWidth="1"/>
    <col min="4610" max="4610" width="11.140625" style="50" customWidth="1"/>
    <col min="4611" max="4611" width="37.42578125" style="50" customWidth="1"/>
    <col min="4612" max="4612" width="22.140625" style="50" customWidth="1"/>
    <col min="4613" max="4613" width="9" style="50" bestFit="1" customWidth="1"/>
    <col min="4614" max="4615" width="10.42578125" style="50" bestFit="1" customWidth="1"/>
    <col min="4616" max="4634" width="9" style="50"/>
    <col min="4635" max="4635" width="14.42578125" style="50" customWidth="1"/>
    <col min="4636" max="4864" width="9" style="50"/>
    <col min="4865" max="4865" width="9.42578125" style="50" customWidth="1"/>
    <col min="4866" max="4866" width="11.140625" style="50" customWidth="1"/>
    <col min="4867" max="4867" width="37.42578125" style="50" customWidth="1"/>
    <col min="4868" max="4868" width="22.140625" style="50" customWidth="1"/>
    <col min="4869" max="4869" width="9" style="50" bestFit="1" customWidth="1"/>
    <col min="4870" max="4871" width="10.42578125" style="50" bestFit="1" customWidth="1"/>
    <col min="4872" max="4890" width="9" style="50"/>
    <col min="4891" max="4891" width="14.42578125" style="50" customWidth="1"/>
    <col min="4892" max="5120" width="9" style="50"/>
    <col min="5121" max="5121" width="9.42578125" style="50" customWidth="1"/>
    <col min="5122" max="5122" width="11.140625" style="50" customWidth="1"/>
    <col min="5123" max="5123" width="37.42578125" style="50" customWidth="1"/>
    <col min="5124" max="5124" width="22.140625" style="50" customWidth="1"/>
    <col min="5125" max="5125" width="9" style="50" bestFit="1" customWidth="1"/>
    <col min="5126" max="5127" width="10.42578125" style="50" bestFit="1" customWidth="1"/>
    <col min="5128" max="5146" width="9" style="50"/>
    <col min="5147" max="5147" width="14.42578125" style="50" customWidth="1"/>
    <col min="5148" max="5376" width="9" style="50"/>
    <col min="5377" max="5377" width="9.42578125" style="50" customWidth="1"/>
    <col min="5378" max="5378" width="11.140625" style="50" customWidth="1"/>
    <col min="5379" max="5379" width="37.42578125" style="50" customWidth="1"/>
    <col min="5380" max="5380" width="22.140625" style="50" customWidth="1"/>
    <col min="5381" max="5381" width="9" style="50" bestFit="1" customWidth="1"/>
    <col min="5382" max="5383" width="10.42578125" style="50" bestFit="1" customWidth="1"/>
    <col min="5384" max="5402" width="9" style="50"/>
    <col min="5403" max="5403" width="14.42578125" style="50" customWidth="1"/>
    <col min="5404" max="5632" width="9" style="50"/>
    <col min="5633" max="5633" width="9.42578125" style="50" customWidth="1"/>
    <col min="5634" max="5634" width="11.140625" style="50" customWidth="1"/>
    <col min="5635" max="5635" width="37.42578125" style="50" customWidth="1"/>
    <col min="5636" max="5636" width="22.140625" style="50" customWidth="1"/>
    <col min="5637" max="5637" width="9" style="50" bestFit="1" customWidth="1"/>
    <col min="5638" max="5639" width="10.42578125" style="50" bestFit="1" customWidth="1"/>
    <col min="5640" max="5658" width="9" style="50"/>
    <col min="5659" max="5659" width="14.42578125" style="50" customWidth="1"/>
    <col min="5660" max="5888" width="9" style="50"/>
    <col min="5889" max="5889" width="9.42578125" style="50" customWidth="1"/>
    <col min="5890" max="5890" width="11.140625" style="50" customWidth="1"/>
    <col min="5891" max="5891" width="37.42578125" style="50" customWidth="1"/>
    <col min="5892" max="5892" width="22.140625" style="50" customWidth="1"/>
    <col min="5893" max="5893" width="9" style="50" bestFit="1" customWidth="1"/>
    <col min="5894" max="5895" width="10.42578125" style="50" bestFit="1" customWidth="1"/>
    <col min="5896" max="5914" width="9" style="50"/>
    <col min="5915" max="5915" width="14.42578125" style="50" customWidth="1"/>
    <col min="5916" max="6144" width="9" style="50"/>
    <col min="6145" max="6145" width="9.42578125" style="50" customWidth="1"/>
    <col min="6146" max="6146" width="11.140625" style="50" customWidth="1"/>
    <col min="6147" max="6147" width="37.42578125" style="50" customWidth="1"/>
    <col min="6148" max="6148" width="22.140625" style="50" customWidth="1"/>
    <col min="6149" max="6149" width="9" style="50" bestFit="1" customWidth="1"/>
    <col min="6150" max="6151" width="10.42578125" style="50" bestFit="1" customWidth="1"/>
    <col min="6152" max="6170" width="9" style="50"/>
    <col min="6171" max="6171" width="14.42578125" style="50" customWidth="1"/>
    <col min="6172" max="6400" width="9" style="50"/>
    <col min="6401" max="6401" width="9.42578125" style="50" customWidth="1"/>
    <col min="6402" max="6402" width="11.140625" style="50" customWidth="1"/>
    <col min="6403" max="6403" width="37.42578125" style="50" customWidth="1"/>
    <col min="6404" max="6404" width="22.140625" style="50" customWidth="1"/>
    <col min="6405" max="6405" width="9" style="50" bestFit="1" customWidth="1"/>
    <col min="6406" max="6407" width="10.42578125" style="50" bestFit="1" customWidth="1"/>
    <col min="6408" max="6426" width="9" style="50"/>
    <col min="6427" max="6427" width="14.42578125" style="50" customWidth="1"/>
    <col min="6428" max="6656" width="9" style="50"/>
    <col min="6657" max="6657" width="9.42578125" style="50" customWidth="1"/>
    <col min="6658" max="6658" width="11.140625" style="50" customWidth="1"/>
    <col min="6659" max="6659" width="37.42578125" style="50" customWidth="1"/>
    <col min="6660" max="6660" width="22.140625" style="50" customWidth="1"/>
    <col min="6661" max="6661" width="9" style="50" bestFit="1" customWidth="1"/>
    <col min="6662" max="6663" width="10.42578125" style="50" bestFit="1" customWidth="1"/>
    <col min="6664" max="6682" width="9" style="50"/>
    <col min="6683" max="6683" width="14.42578125" style="50" customWidth="1"/>
    <col min="6684" max="6912" width="9" style="50"/>
    <col min="6913" max="6913" width="9.42578125" style="50" customWidth="1"/>
    <col min="6914" max="6914" width="11.140625" style="50" customWidth="1"/>
    <col min="6915" max="6915" width="37.42578125" style="50" customWidth="1"/>
    <col min="6916" max="6916" width="22.140625" style="50" customWidth="1"/>
    <col min="6917" max="6917" width="9" style="50" bestFit="1" customWidth="1"/>
    <col min="6918" max="6919" width="10.42578125" style="50" bestFit="1" customWidth="1"/>
    <col min="6920" max="6938" width="9" style="50"/>
    <col min="6939" max="6939" width="14.42578125" style="50" customWidth="1"/>
    <col min="6940" max="7168" width="9" style="50"/>
    <col min="7169" max="7169" width="9.42578125" style="50" customWidth="1"/>
    <col min="7170" max="7170" width="11.140625" style="50" customWidth="1"/>
    <col min="7171" max="7171" width="37.42578125" style="50" customWidth="1"/>
    <col min="7172" max="7172" width="22.140625" style="50" customWidth="1"/>
    <col min="7173" max="7173" width="9" style="50" bestFit="1" customWidth="1"/>
    <col min="7174" max="7175" width="10.42578125" style="50" bestFit="1" customWidth="1"/>
    <col min="7176" max="7194" width="9" style="50"/>
    <col min="7195" max="7195" width="14.42578125" style="50" customWidth="1"/>
    <col min="7196" max="7424" width="9" style="50"/>
    <col min="7425" max="7425" width="9.42578125" style="50" customWidth="1"/>
    <col min="7426" max="7426" width="11.140625" style="50" customWidth="1"/>
    <col min="7427" max="7427" width="37.42578125" style="50" customWidth="1"/>
    <col min="7428" max="7428" width="22.140625" style="50" customWidth="1"/>
    <col min="7429" max="7429" width="9" style="50" bestFit="1" customWidth="1"/>
    <col min="7430" max="7431" width="10.42578125" style="50" bestFit="1" customWidth="1"/>
    <col min="7432" max="7450" width="9" style="50"/>
    <col min="7451" max="7451" width="14.42578125" style="50" customWidth="1"/>
    <col min="7452" max="7680" width="9" style="50"/>
    <col min="7681" max="7681" width="9.42578125" style="50" customWidth="1"/>
    <col min="7682" max="7682" width="11.140625" style="50" customWidth="1"/>
    <col min="7683" max="7683" width="37.42578125" style="50" customWidth="1"/>
    <col min="7684" max="7684" width="22.140625" style="50" customWidth="1"/>
    <col min="7685" max="7685" width="9" style="50" bestFit="1" customWidth="1"/>
    <col min="7686" max="7687" width="10.42578125" style="50" bestFit="1" customWidth="1"/>
    <col min="7688" max="7706" width="9" style="50"/>
    <col min="7707" max="7707" width="14.42578125" style="50" customWidth="1"/>
    <col min="7708" max="7936" width="9" style="50"/>
    <col min="7937" max="7937" width="9.42578125" style="50" customWidth="1"/>
    <col min="7938" max="7938" width="11.140625" style="50" customWidth="1"/>
    <col min="7939" max="7939" width="37.42578125" style="50" customWidth="1"/>
    <col min="7940" max="7940" width="22.140625" style="50" customWidth="1"/>
    <col min="7941" max="7941" width="9" style="50" bestFit="1" customWidth="1"/>
    <col min="7942" max="7943" width="10.42578125" style="50" bestFit="1" customWidth="1"/>
    <col min="7944" max="7962" width="9" style="50"/>
    <col min="7963" max="7963" width="14.42578125" style="50" customWidth="1"/>
    <col min="7964" max="8192" width="9" style="50"/>
    <col min="8193" max="8193" width="9.42578125" style="50" customWidth="1"/>
    <col min="8194" max="8194" width="11.140625" style="50" customWidth="1"/>
    <col min="8195" max="8195" width="37.42578125" style="50" customWidth="1"/>
    <col min="8196" max="8196" width="22.140625" style="50" customWidth="1"/>
    <col min="8197" max="8197" width="9" style="50" bestFit="1" customWidth="1"/>
    <col min="8198" max="8199" width="10.42578125" style="50" bestFit="1" customWidth="1"/>
    <col min="8200" max="8218" width="9" style="50"/>
    <col min="8219" max="8219" width="14.42578125" style="50" customWidth="1"/>
    <col min="8220" max="8448" width="9" style="50"/>
    <col min="8449" max="8449" width="9.42578125" style="50" customWidth="1"/>
    <col min="8450" max="8450" width="11.140625" style="50" customWidth="1"/>
    <col min="8451" max="8451" width="37.42578125" style="50" customWidth="1"/>
    <col min="8452" max="8452" width="22.140625" style="50" customWidth="1"/>
    <col min="8453" max="8453" width="9" style="50" bestFit="1" customWidth="1"/>
    <col min="8454" max="8455" width="10.42578125" style="50" bestFit="1" customWidth="1"/>
    <col min="8456" max="8474" width="9" style="50"/>
    <col min="8475" max="8475" width="14.42578125" style="50" customWidth="1"/>
    <col min="8476" max="8704" width="9" style="50"/>
    <col min="8705" max="8705" width="9.42578125" style="50" customWidth="1"/>
    <col min="8706" max="8706" width="11.140625" style="50" customWidth="1"/>
    <col min="8707" max="8707" width="37.42578125" style="50" customWidth="1"/>
    <col min="8708" max="8708" width="22.140625" style="50" customWidth="1"/>
    <col min="8709" max="8709" width="9" style="50" bestFit="1" customWidth="1"/>
    <col min="8710" max="8711" width="10.42578125" style="50" bestFit="1" customWidth="1"/>
    <col min="8712" max="8730" width="9" style="50"/>
    <col min="8731" max="8731" width="14.42578125" style="50" customWidth="1"/>
    <col min="8732" max="8960" width="9" style="50"/>
    <col min="8961" max="8961" width="9.42578125" style="50" customWidth="1"/>
    <col min="8962" max="8962" width="11.140625" style="50" customWidth="1"/>
    <col min="8963" max="8963" width="37.42578125" style="50" customWidth="1"/>
    <col min="8964" max="8964" width="22.140625" style="50" customWidth="1"/>
    <col min="8965" max="8965" width="9" style="50" bestFit="1" customWidth="1"/>
    <col min="8966" max="8967" width="10.42578125" style="50" bestFit="1" customWidth="1"/>
    <col min="8968" max="8986" width="9" style="50"/>
    <col min="8987" max="8987" width="14.42578125" style="50" customWidth="1"/>
    <col min="8988" max="9216" width="9" style="50"/>
    <col min="9217" max="9217" width="9.42578125" style="50" customWidth="1"/>
    <col min="9218" max="9218" width="11.140625" style="50" customWidth="1"/>
    <col min="9219" max="9219" width="37.42578125" style="50" customWidth="1"/>
    <col min="9220" max="9220" width="22.140625" style="50" customWidth="1"/>
    <col min="9221" max="9221" width="9" style="50" bestFit="1" customWidth="1"/>
    <col min="9222" max="9223" width="10.42578125" style="50" bestFit="1" customWidth="1"/>
    <col min="9224" max="9242" width="9" style="50"/>
    <col min="9243" max="9243" width="14.42578125" style="50" customWidth="1"/>
    <col min="9244" max="9472" width="9" style="50"/>
    <col min="9473" max="9473" width="9.42578125" style="50" customWidth="1"/>
    <col min="9474" max="9474" width="11.140625" style="50" customWidth="1"/>
    <col min="9475" max="9475" width="37.42578125" style="50" customWidth="1"/>
    <col min="9476" max="9476" width="22.140625" style="50" customWidth="1"/>
    <col min="9477" max="9477" width="9" style="50" bestFit="1" customWidth="1"/>
    <col min="9478" max="9479" width="10.42578125" style="50" bestFit="1" customWidth="1"/>
    <col min="9480" max="9498" width="9" style="50"/>
    <col min="9499" max="9499" width="14.42578125" style="50" customWidth="1"/>
    <col min="9500" max="9728" width="9" style="50"/>
    <col min="9729" max="9729" width="9.42578125" style="50" customWidth="1"/>
    <col min="9730" max="9730" width="11.140625" style="50" customWidth="1"/>
    <col min="9731" max="9731" width="37.42578125" style="50" customWidth="1"/>
    <col min="9732" max="9732" width="22.140625" style="50" customWidth="1"/>
    <col min="9733" max="9733" width="9" style="50" bestFit="1" customWidth="1"/>
    <col min="9734" max="9735" width="10.42578125" style="50" bestFit="1" customWidth="1"/>
    <col min="9736" max="9754" width="9" style="50"/>
    <col min="9755" max="9755" width="14.42578125" style="50" customWidth="1"/>
    <col min="9756" max="9984" width="9" style="50"/>
    <col min="9985" max="9985" width="9.42578125" style="50" customWidth="1"/>
    <col min="9986" max="9986" width="11.140625" style="50" customWidth="1"/>
    <col min="9987" max="9987" width="37.42578125" style="50" customWidth="1"/>
    <col min="9988" max="9988" width="22.140625" style="50" customWidth="1"/>
    <col min="9989" max="9989" width="9" style="50" bestFit="1" customWidth="1"/>
    <col min="9990" max="9991" width="10.42578125" style="50" bestFit="1" customWidth="1"/>
    <col min="9992" max="10010" width="9" style="50"/>
    <col min="10011" max="10011" width="14.42578125" style="50" customWidth="1"/>
    <col min="10012" max="10240" width="9" style="50"/>
    <col min="10241" max="10241" width="9.42578125" style="50" customWidth="1"/>
    <col min="10242" max="10242" width="11.140625" style="50" customWidth="1"/>
    <col min="10243" max="10243" width="37.42578125" style="50" customWidth="1"/>
    <col min="10244" max="10244" width="22.140625" style="50" customWidth="1"/>
    <col min="10245" max="10245" width="9" style="50" bestFit="1" customWidth="1"/>
    <col min="10246" max="10247" width="10.42578125" style="50" bestFit="1" customWidth="1"/>
    <col min="10248" max="10266" width="9" style="50"/>
    <col min="10267" max="10267" width="14.42578125" style="50" customWidth="1"/>
    <col min="10268" max="10496" width="9" style="50"/>
    <col min="10497" max="10497" width="9.42578125" style="50" customWidth="1"/>
    <col min="10498" max="10498" width="11.140625" style="50" customWidth="1"/>
    <col min="10499" max="10499" width="37.42578125" style="50" customWidth="1"/>
    <col min="10500" max="10500" width="22.140625" style="50" customWidth="1"/>
    <col min="10501" max="10501" width="9" style="50" bestFit="1" customWidth="1"/>
    <col min="10502" max="10503" width="10.42578125" style="50" bestFit="1" customWidth="1"/>
    <col min="10504" max="10522" width="9" style="50"/>
    <col min="10523" max="10523" width="14.42578125" style="50" customWidth="1"/>
    <col min="10524" max="10752" width="9" style="50"/>
    <col min="10753" max="10753" width="9.42578125" style="50" customWidth="1"/>
    <col min="10754" max="10754" width="11.140625" style="50" customWidth="1"/>
    <col min="10755" max="10755" width="37.42578125" style="50" customWidth="1"/>
    <col min="10756" max="10756" width="22.140625" style="50" customWidth="1"/>
    <col min="10757" max="10757" width="9" style="50" bestFit="1" customWidth="1"/>
    <col min="10758" max="10759" width="10.42578125" style="50" bestFit="1" customWidth="1"/>
    <col min="10760" max="10778" width="9" style="50"/>
    <col min="10779" max="10779" width="14.42578125" style="50" customWidth="1"/>
    <col min="10780" max="11008" width="9" style="50"/>
    <col min="11009" max="11009" width="9.42578125" style="50" customWidth="1"/>
    <col min="11010" max="11010" width="11.140625" style="50" customWidth="1"/>
    <col min="11011" max="11011" width="37.42578125" style="50" customWidth="1"/>
    <col min="11012" max="11012" width="22.140625" style="50" customWidth="1"/>
    <col min="11013" max="11013" width="9" style="50" bestFit="1" customWidth="1"/>
    <col min="11014" max="11015" width="10.42578125" style="50" bestFit="1" customWidth="1"/>
    <col min="11016" max="11034" width="9" style="50"/>
    <col min="11035" max="11035" width="14.42578125" style="50" customWidth="1"/>
    <col min="11036" max="11264" width="9" style="50"/>
    <col min="11265" max="11265" width="9.42578125" style="50" customWidth="1"/>
    <col min="11266" max="11266" width="11.140625" style="50" customWidth="1"/>
    <col min="11267" max="11267" width="37.42578125" style="50" customWidth="1"/>
    <col min="11268" max="11268" width="22.140625" style="50" customWidth="1"/>
    <col min="11269" max="11269" width="9" style="50" bestFit="1" customWidth="1"/>
    <col min="11270" max="11271" width="10.42578125" style="50" bestFit="1" customWidth="1"/>
    <col min="11272" max="11290" width="9" style="50"/>
    <col min="11291" max="11291" width="14.42578125" style="50" customWidth="1"/>
    <col min="11292" max="11520" width="9" style="50"/>
    <col min="11521" max="11521" width="9.42578125" style="50" customWidth="1"/>
    <col min="11522" max="11522" width="11.140625" style="50" customWidth="1"/>
    <col min="11523" max="11523" width="37.42578125" style="50" customWidth="1"/>
    <col min="11524" max="11524" width="22.140625" style="50" customWidth="1"/>
    <col min="11525" max="11525" width="9" style="50" bestFit="1" customWidth="1"/>
    <col min="11526" max="11527" width="10.42578125" style="50" bestFit="1" customWidth="1"/>
    <col min="11528" max="11546" width="9" style="50"/>
    <col min="11547" max="11547" width="14.42578125" style="50" customWidth="1"/>
    <col min="11548" max="11776" width="9" style="50"/>
    <col min="11777" max="11777" width="9.42578125" style="50" customWidth="1"/>
    <col min="11778" max="11778" width="11.140625" style="50" customWidth="1"/>
    <col min="11779" max="11779" width="37.42578125" style="50" customWidth="1"/>
    <col min="11780" max="11780" width="22.140625" style="50" customWidth="1"/>
    <col min="11781" max="11781" width="9" style="50" bestFit="1" customWidth="1"/>
    <col min="11782" max="11783" width="10.42578125" style="50" bestFit="1" customWidth="1"/>
    <col min="11784" max="11802" width="9" style="50"/>
    <col min="11803" max="11803" width="14.42578125" style="50" customWidth="1"/>
    <col min="11804" max="12032" width="9" style="50"/>
    <col min="12033" max="12033" width="9.42578125" style="50" customWidth="1"/>
    <col min="12034" max="12034" width="11.140625" style="50" customWidth="1"/>
    <col min="12035" max="12035" width="37.42578125" style="50" customWidth="1"/>
    <col min="12036" max="12036" width="22.140625" style="50" customWidth="1"/>
    <col min="12037" max="12037" width="9" style="50" bestFit="1" customWidth="1"/>
    <col min="12038" max="12039" width="10.42578125" style="50" bestFit="1" customWidth="1"/>
    <col min="12040" max="12058" width="9" style="50"/>
    <col min="12059" max="12059" width="14.42578125" style="50" customWidth="1"/>
    <col min="12060" max="12288" width="9" style="50"/>
    <col min="12289" max="12289" width="9.42578125" style="50" customWidth="1"/>
    <col min="12290" max="12290" width="11.140625" style="50" customWidth="1"/>
    <col min="12291" max="12291" width="37.42578125" style="50" customWidth="1"/>
    <col min="12292" max="12292" width="22.140625" style="50" customWidth="1"/>
    <col min="12293" max="12293" width="9" style="50" bestFit="1" customWidth="1"/>
    <col min="12294" max="12295" width="10.42578125" style="50" bestFit="1" customWidth="1"/>
    <col min="12296" max="12314" width="9" style="50"/>
    <col min="12315" max="12315" width="14.42578125" style="50" customWidth="1"/>
    <col min="12316" max="12544" width="9" style="50"/>
    <col min="12545" max="12545" width="9.42578125" style="50" customWidth="1"/>
    <col min="12546" max="12546" width="11.140625" style="50" customWidth="1"/>
    <col min="12547" max="12547" width="37.42578125" style="50" customWidth="1"/>
    <col min="12548" max="12548" width="22.140625" style="50" customWidth="1"/>
    <col min="12549" max="12549" width="9" style="50" bestFit="1" customWidth="1"/>
    <col min="12550" max="12551" width="10.42578125" style="50" bestFit="1" customWidth="1"/>
    <col min="12552" max="12570" width="9" style="50"/>
    <col min="12571" max="12571" width="14.42578125" style="50" customWidth="1"/>
    <col min="12572" max="12800" width="9" style="50"/>
    <col min="12801" max="12801" width="9.42578125" style="50" customWidth="1"/>
    <col min="12802" max="12802" width="11.140625" style="50" customWidth="1"/>
    <col min="12803" max="12803" width="37.42578125" style="50" customWidth="1"/>
    <col min="12804" max="12804" width="22.140625" style="50" customWidth="1"/>
    <col min="12805" max="12805" width="9" style="50" bestFit="1" customWidth="1"/>
    <col min="12806" max="12807" width="10.42578125" style="50" bestFit="1" customWidth="1"/>
    <col min="12808" max="12826" width="9" style="50"/>
    <col min="12827" max="12827" width="14.42578125" style="50" customWidth="1"/>
    <col min="12828" max="13056" width="9" style="50"/>
    <col min="13057" max="13057" width="9.42578125" style="50" customWidth="1"/>
    <col min="13058" max="13058" width="11.140625" style="50" customWidth="1"/>
    <col min="13059" max="13059" width="37.42578125" style="50" customWidth="1"/>
    <col min="13060" max="13060" width="22.140625" style="50" customWidth="1"/>
    <col min="13061" max="13061" width="9" style="50" bestFit="1" customWidth="1"/>
    <col min="13062" max="13063" width="10.42578125" style="50" bestFit="1" customWidth="1"/>
    <col min="13064" max="13082" width="9" style="50"/>
    <col min="13083" max="13083" width="14.42578125" style="50" customWidth="1"/>
    <col min="13084" max="13312" width="9" style="50"/>
    <col min="13313" max="13313" width="9.42578125" style="50" customWidth="1"/>
    <col min="13314" max="13314" width="11.140625" style="50" customWidth="1"/>
    <col min="13315" max="13315" width="37.42578125" style="50" customWidth="1"/>
    <col min="13316" max="13316" width="22.140625" style="50" customWidth="1"/>
    <col min="13317" max="13317" width="9" style="50" bestFit="1" customWidth="1"/>
    <col min="13318" max="13319" width="10.42578125" style="50" bestFit="1" customWidth="1"/>
    <col min="13320" max="13338" width="9" style="50"/>
    <col min="13339" max="13339" width="14.42578125" style="50" customWidth="1"/>
    <col min="13340" max="13568" width="9" style="50"/>
    <col min="13569" max="13569" width="9.42578125" style="50" customWidth="1"/>
    <col min="13570" max="13570" width="11.140625" style="50" customWidth="1"/>
    <col min="13571" max="13571" width="37.42578125" style="50" customWidth="1"/>
    <col min="13572" max="13572" width="22.140625" style="50" customWidth="1"/>
    <col min="13573" max="13573" width="9" style="50" bestFit="1" customWidth="1"/>
    <col min="13574" max="13575" width="10.42578125" style="50" bestFit="1" customWidth="1"/>
    <col min="13576" max="13594" width="9" style="50"/>
    <col min="13595" max="13595" width="14.42578125" style="50" customWidth="1"/>
    <col min="13596" max="13824" width="9" style="50"/>
    <col min="13825" max="13825" width="9.42578125" style="50" customWidth="1"/>
    <col min="13826" max="13826" width="11.140625" style="50" customWidth="1"/>
    <col min="13827" max="13827" width="37.42578125" style="50" customWidth="1"/>
    <col min="13828" max="13828" width="22.140625" style="50" customWidth="1"/>
    <col min="13829" max="13829" width="9" style="50" bestFit="1" customWidth="1"/>
    <col min="13830" max="13831" width="10.42578125" style="50" bestFit="1" customWidth="1"/>
    <col min="13832" max="13850" width="9" style="50"/>
    <col min="13851" max="13851" width="14.42578125" style="50" customWidth="1"/>
    <col min="13852" max="14080" width="9" style="50"/>
    <col min="14081" max="14081" width="9.42578125" style="50" customWidth="1"/>
    <col min="14082" max="14082" width="11.140625" style="50" customWidth="1"/>
    <col min="14083" max="14083" width="37.42578125" style="50" customWidth="1"/>
    <col min="14084" max="14084" width="22.140625" style="50" customWidth="1"/>
    <col min="14085" max="14085" width="9" style="50" bestFit="1" customWidth="1"/>
    <col min="14086" max="14087" width="10.42578125" style="50" bestFit="1" customWidth="1"/>
    <col min="14088" max="14106" width="9" style="50"/>
    <col min="14107" max="14107" width="14.42578125" style="50" customWidth="1"/>
    <col min="14108" max="14336" width="9" style="50"/>
    <col min="14337" max="14337" width="9.42578125" style="50" customWidth="1"/>
    <col min="14338" max="14338" width="11.140625" style="50" customWidth="1"/>
    <col min="14339" max="14339" width="37.42578125" style="50" customWidth="1"/>
    <col min="14340" max="14340" width="22.140625" style="50" customWidth="1"/>
    <col min="14341" max="14341" width="9" style="50" bestFit="1" customWidth="1"/>
    <col min="14342" max="14343" width="10.42578125" style="50" bestFit="1" customWidth="1"/>
    <col min="14344" max="14362" width="9" style="50"/>
    <col min="14363" max="14363" width="14.42578125" style="50" customWidth="1"/>
    <col min="14364" max="14592" width="9" style="50"/>
    <col min="14593" max="14593" width="9.42578125" style="50" customWidth="1"/>
    <col min="14594" max="14594" width="11.140625" style="50" customWidth="1"/>
    <col min="14595" max="14595" width="37.42578125" style="50" customWidth="1"/>
    <col min="14596" max="14596" width="22.140625" style="50" customWidth="1"/>
    <col min="14597" max="14597" width="9" style="50" bestFit="1" customWidth="1"/>
    <col min="14598" max="14599" width="10.42578125" style="50" bestFit="1" customWidth="1"/>
    <col min="14600" max="14618" width="9" style="50"/>
    <col min="14619" max="14619" width="14.42578125" style="50" customWidth="1"/>
    <col min="14620" max="14848" width="9" style="50"/>
    <col min="14849" max="14849" width="9.42578125" style="50" customWidth="1"/>
    <col min="14850" max="14850" width="11.140625" style="50" customWidth="1"/>
    <col min="14851" max="14851" width="37.42578125" style="50" customWidth="1"/>
    <col min="14852" max="14852" width="22.140625" style="50" customWidth="1"/>
    <col min="14853" max="14853" width="9" style="50" bestFit="1" customWidth="1"/>
    <col min="14854" max="14855" width="10.42578125" style="50" bestFit="1" customWidth="1"/>
    <col min="14856" max="14874" width="9" style="50"/>
    <col min="14875" max="14875" width="14.42578125" style="50" customWidth="1"/>
    <col min="14876" max="15104" width="9" style="50"/>
    <col min="15105" max="15105" width="9.42578125" style="50" customWidth="1"/>
    <col min="15106" max="15106" width="11.140625" style="50" customWidth="1"/>
    <col min="15107" max="15107" width="37.42578125" style="50" customWidth="1"/>
    <col min="15108" max="15108" width="22.140625" style="50" customWidth="1"/>
    <col min="15109" max="15109" width="9" style="50" bestFit="1" customWidth="1"/>
    <col min="15110" max="15111" width="10.42578125" style="50" bestFit="1" customWidth="1"/>
    <col min="15112" max="15130" width="9" style="50"/>
    <col min="15131" max="15131" width="14.42578125" style="50" customWidth="1"/>
    <col min="15132" max="15360" width="9" style="50"/>
    <col min="15361" max="15361" width="9.42578125" style="50" customWidth="1"/>
    <col min="15362" max="15362" width="11.140625" style="50" customWidth="1"/>
    <col min="15363" max="15363" width="37.42578125" style="50" customWidth="1"/>
    <col min="15364" max="15364" width="22.140625" style="50" customWidth="1"/>
    <col min="15365" max="15365" width="9" style="50" bestFit="1" customWidth="1"/>
    <col min="15366" max="15367" width="10.42578125" style="50" bestFit="1" customWidth="1"/>
    <col min="15368" max="15386" width="9" style="50"/>
    <col min="15387" max="15387" width="14.42578125" style="50" customWidth="1"/>
    <col min="15388" max="15616" width="9" style="50"/>
    <col min="15617" max="15617" width="9.42578125" style="50" customWidth="1"/>
    <col min="15618" max="15618" width="11.140625" style="50" customWidth="1"/>
    <col min="15619" max="15619" width="37.42578125" style="50" customWidth="1"/>
    <col min="15620" max="15620" width="22.140625" style="50" customWidth="1"/>
    <col min="15621" max="15621" width="9" style="50" bestFit="1" customWidth="1"/>
    <col min="15622" max="15623" width="10.42578125" style="50" bestFit="1" customWidth="1"/>
    <col min="15624" max="15642" width="9" style="50"/>
    <col min="15643" max="15643" width="14.42578125" style="50" customWidth="1"/>
    <col min="15644" max="15872" width="9" style="50"/>
    <col min="15873" max="15873" width="9.42578125" style="50" customWidth="1"/>
    <col min="15874" max="15874" width="11.140625" style="50" customWidth="1"/>
    <col min="15875" max="15875" width="37.42578125" style="50" customWidth="1"/>
    <col min="15876" max="15876" width="22.140625" style="50" customWidth="1"/>
    <col min="15877" max="15877" width="9" style="50" bestFit="1" customWidth="1"/>
    <col min="15878" max="15879" width="10.42578125" style="50" bestFit="1" customWidth="1"/>
    <col min="15880" max="15898" width="9" style="50"/>
    <col min="15899" max="15899" width="14.42578125" style="50" customWidth="1"/>
    <col min="15900" max="16128" width="9" style="50"/>
    <col min="16129" max="16129" width="9.42578125" style="50" customWidth="1"/>
    <col min="16130" max="16130" width="11.140625" style="50" customWidth="1"/>
    <col min="16131" max="16131" width="37.42578125" style="50" customWidth="1"/>
    <col min="16132" max="16132" width="22.140625" style="50" customWidth="1"/>
    <col min="16133" max="16133" width="9" style="50" bestFit="1" customWidth="1"/>
    <col min="16134" max="16135" width="10.42578125" style="50" bestFit="1" customWidth="1"/>
    <col min="16136" max="16154" width="9" style="50"/>
    <col min="16155" max="16155" width="14.42578125" style="50" customWidth="1"/>
    <col min="16156" max="16384" width="9" style="50"/>
  </cols>
  <sheetData>
    <row r="1" spans="1:27" s="30" customFormat="1" ht="30" customHeight="1">
      <c r="A1" s="1950" t="s">
        <v>846</v>
      </c>
      <c r="B1" s="1950"/>
      <c r="C1" s="1950"/>
      <c r="D1" s="1950"/>
    </row>
    <row r="2" spans="1:27" s="30" customFormat="1" ht="30" customHeight="1">
      <c r="A2" s="1950" t="s">
        <v>961</v>
      </c>
      <c r="B2" s="1950"/>
      <c r="C2" s="1950"/>
      <c r="D2" s="1950"/>
    </row>
    <row r="3" spans="1:27" ht="83.25" customHeight="1">
      <c r="A3" s="1951" t="s">
        <v>459</v>
      </c>
      <c r="B3" s="1952"/>
      <c r="C3" s="1939" t="s">
        <v>460</v>
      </c>
      <c r="D3" s="1955" t="s">
        <v>794</v>
      </c>
    </row>
    <row r="4" spans="1:27" ht="30" customHeight="1">
      <c r="A4" s="1953"/>
      <c r="B4" s="1954"/>
      <c r="C4" s="1940"/>
      <c r="D4" s="1956"/>
    </row>
    <row r="5" spans="1:27" hidden="1">
      <c r="A5" s="126">
        <v>2527</v>
      </c>
      <c r="B5" s="127" t="s">
        <v>291</v>
      </c>
      <c r="C5" s="128">
        <v>19496</v>
      </c>
      <c r="D5" s="129"/>
    </row>
    <row r="6" spans="1:27" hidden="1">
      <c r="A6" s="126">
        <v>2528</v>
      </c>
      <c r="B6" s="127" t="s">
        <v>292</v>
      </c>
      <c r="C6" s="128">
        <v>20718</v>
      </c>
      <c r="D6" s="129">
        <v>6.2679524004924083</v>
      </c>
    </row>
    <row r="7" spans="1:27" hidden="1">
      <c r="A7" s="126">
        <v>2529</v>
      </c>
      <c r="B7" s="127" t="s">
        <v>293</v>
      </c>
      <c r="C7" s="130">
        <v>22376</v>
      </c>
      <c r="D7" s="131">
        <v>8.0027029636065254</v>
      </c>
    </row>
    <row r="8" spans="1:27" hidden="1">
      <c r="A8" s="126">
        <v>2530</v>
      </c>
      <c r="B8" s="127" t="s">
        <v>294</v>
      </c>
      <c r="C8" s="130">
        <v>26165</v>
      </c>
      <c r="D8" s="131">
        <v>16.933321415802645</v>
      </c>
    </row>
    <row r="9" spans="1:27" hidden="1">
      <c r="A9" s="126">
        <v>2531</v>
      </c>
      <c r="B9" s="127" t="s">
        <v>295</v>
      </c>
      <c r="C9" s="130">
        <v>35595</v>
      </c>
      <c r="D9" s="131">
        <v>36.040512134530864</v>
      </c>
      <c r="AA9" s="50">
        <v>8.9075240000000004</v>
      </c>
    </row>
    <row r="10" spans="1:27" hidden="1">
      <c r="A10" s="126">
        <v>2532</v>
      </c>
      <c r="B10" s="127" t="s">
        <v>296</v>
      </c>
      <c r="C10" s="130">
        <v>44155</v>
      </c>
      <c r="D10" s="131">
        <v>24.048321393454138</v>
      </c>
      <c r="AA10" s="50">
        <v>-8.9075240000000004</v>
      </c>
    </row>
    <row r="11" spans="1:27" hidden="1">
      <c r="A11" s="126">
        <v>2533</v>
      </c>
      <c r="B11" s="127" t="s">
        <v>297</v>
      </c>
      <c r="C11" s="130">
        <v>61098</v>
      </c>
      <c r="D11" s="131">
        <v>38.371645340278562</v>
      </c>
    </row>
    <row r="12" spans="1:27" hidden="1">
      <c r="A12" s="126">
        <v>2534</v>
      </c>
      <c r="B12" s="127" t="s">
        <v>298</v>
      </c>
      <c r="C12" s="130">
        <v>72856</v>
      </c>
      <c r="D12" s="131">
        <v>19.244492454744837</v>
      </c>
    </row>
    <row r="13" spans="1:27" hidden="1">
      <c r="A13" s="126">
        <v>2535</v>
      </c>
      <c r="B13" s="127" t="s">
        <v>299</v>
      </c>
      <c r="C13" s="130">
        <v>87759</v>
      </c>
      <c r="D13" s="131">
        <v>20.4554189085319</v>
      </c>
    </row>
    <row r="14" spans="1:27" hidden="1">
      <c r="A14" s="126">
        <v>2536</v>
      </c>
      <c r="B14" s="127" t="s">
        <v>300</v>
      </c>
      <c r="C14" s="130">
        <v>104179</v>
      </c>
      <c r="D14" s="131">
        <v>18.710331703870828</v>
      </c>
    </row>
    <row r="15" spans="1:27" hidden="1">
      <c r="A15" s="126">
        <v>2537</v>
      </c>
      <c r="B15" s="127" t="s">
        <v>301</v>
      </c>
      <c r="C15" s="130">
        <v>111048</v>
      </c>
      <c r="D15" s="131">
        <v>6.5934593344148054</v>
      </c>
    </row>
    <row r="16" spans="1:27" hidden="1">
      <c r="A16" s="126">
        <v>2538</v>
      </c>
      <c r="B16" s="127" t="s">
        <v>302</v>
      </c>
      <c r="C16" s="130">
        <v>119610</v>
      </c>
      <c r="D16" s="131">
        <v>7.7101793818889126</v>
      </c>
    </row>
    <row r="17" spans="1:4" hidden="1">
      <c r="A17" s="126">
        <v>2539</v>
      </c>
      <c r="B17" s="127" t="s">
        <v>303</v>
      </c>
      <c r="C17" s="130">
        <v>129602</v>
      </c>
      <c r="D17" s="131">
        <v>8.3538165705208591</v>
      </c>
    </row>
    <row r="18" spans="1:4" hidden="1">
      <c r="A18" s="126">
        <v>2540</v>
      </c>
      <c r="B18" s="127" t="s">
        <v>304</v>
      </c>
      <c r="C18" s="130">
        <v>151896</v>
      </c>
      <c r="D18" s="131">
        <v>17.201895032484067</v>
      </c>
    </row>
    <row r="19" spans="1:4" hidden="1">
      <c r="A19" s="126">
        <v>2541</v>
      </c>
      <c r="B19" s="127" t="s">
        <v>305</v>
      </c>
      <c r="C19" s="130">
        <v>184437</v>
      </c>
      <c r="D19" s="131">
        <v>21.423210617791121</v>
      </c>
    </row>
    <row r="20" spans="1:4" hidden="1">
      <c r="A20" s="126">
        <v>2542</v>
      </c>
      <c r="B20" s="127" t="s">
        <v>306</v>
      </c>
      <c r="C20" s="130">
        <v>217548</v>
      </c>
      <c r="D20" s="131">
        <v>17.952471575659981</v>
      </c>
    </row>
    <row r="21" spans="1:4" hidden="1">
      <c r="A21" s="126">
        <v>2543</v>
      </c>
      <c r="B21" s="127" t="s">
        <v>307</v>
      </c>
      <c r="C21" s="130">
        <v>279896</v>
      </c>
      <c r="D21" s="131">
        <v>28.659422288414511</v>
      </c>
    </row>
    <row r="22" spans="1:4" hidden="1">
      <c r="A22" s="126">
        <v>2544</v>
      </c>
      <c r="B22" s="127" t="s">
        <v>308</v>
      </c>
      <c r="C22" s="130">
        <v>329079</v>
      </c>
      <c r="D22" s="131">
        <v>17.571883842570099</v>
      </c>
    </row>
    <row r="23" spans="1:4" hidden="1">
      <c r="A23" s="126">
        <v>2546</v>
      </c>
      <c r="B23" s="127" t="s">
        <v>309</v>
      </c>
      <c r="C23" s="130">
        <v>438237</v>
      </c>
      <c r="D23" s="131">
        <v>33.170758389322927</v>
      </c>
    </row>
    <row r="24" spans="1:4" hidden="1">
      <c r="A24" s="126">
        <v>2547</v>
      </c>
      <c r="B24" s="127" t="s">
        <v>310</v>
      </c>
      <c r="C24" s="130">
        <v>229160</v>
      </c>
      <c r="D24" s="131">
        <v>-47.708659926021767</v>
      </c>
    </row>
    <row r="25" spans="1:4" hidden="1">
      <c r="A25" s="126">
        <v>2548</v>
      </c>
      <c r="B25" s="127" t="s">
        <v>311</v>
      </c>
      <c r="C25" s="130">
        <v>266763</v>
      </c>
      <c r="D25" s="131">
        <v>16.409059172630478</v>
      </c>
    </row>
    <row r="26" spans="1:4" hidden="1">
      <c r="A26" s="126">
        <v>2549</v>
      </c>
      <c r="B26" s="127" t="s">
        <v>312</v>
      </c>
      <c r="C26" s="130">
        <v>293192</v>
      </c>
      <c r="D26" s="131">
        <v>9.9072959893238561</v>
      </c>
    </row>
    <row r="27" spans="1:4" hidden="1">
      <c r="A27" s="126">
        <v>2550</v>
      </c>
      <c r="B27" s="127" t="s">
        <v>313</v>
      </c>
      <c r="C27" s="130">
        <v>324858</v>
      </c>
      <c r="D27" s="131">
        <v>10.800431116810827</v>
      </c>
    </row>
    <row r="28" spans="1:4" hidden="1">
      <c r="A28" s="126">
        <v>2551</v>
      </c>
      <c r="B28" s="127" t="s">
        <v>314</v>
      </c>
      <c r="C28" s="130">
        <v>333468</v>
      </c>
      <c r="D28" s="131">
        <v>2.6503887852538646</v>
      </c>
    </row>
    <row r="29" spans="1:4" ht="23.25" hidden="1">
      <c r="A29" s="132">
        <v>2552</v>
      </c>
      <c r="B29" s="133" t="s">
        <v>315</v>
      </c>
      <c r="C29" s="134">
        <v>289983</v>
      </c>
      <c r="D29" s="271">
        <v>-13.040231746374465</v>
      </c>
    </row>
    <row r="30" spans="1:4" ht="23.25" hidden="1">
      <c r="A30" s="135">
        <v>2553</v>
      </c>
      <c r="B30" s="136" t="s">
        <v>316</v>
      </c>
      <c r="C30" s="137">
        <v>259766</v>
      </c>
      <c r="D30" s="272">
        <v>-10.420266015594018</v>
      </c>
    </row>
    <row r="31" spans="1:4" ht="26.25" hidden="1" customHeight="1">
      <c r="A31" s="135">
        <v>2554</v>
      </c>
      <c r="B31" s="138" t="s">
        <v>317</v>
      </c>
      <c r="C31" s="137">
        <v>269022</v>
      </c>
      <c r="D31" s="272">
        <v>3.5632068861975776</v>
      </c>
    </row>
    <row r="32" spans="1:4" ht="26.25" hidden="1" customHeight="1">
      <c r="A32" s="135">
        <v>2555</v>
      </c>
      <c r="B32" s="138" t="s">
        <v>318</v>
      </c>
      <c r="C32" s="137">
        <v>279556</v>
      </c>
      <c r="D32" s="272">
        <v>3.915664889860309</v>
      </c>
    </row>
    <row r="33" spans="1:7" ht="26.25" hidden="1" customHeight="1">
      <c r="A33" s="135">
        <v>2556</v>
      </c>
      <c r="B33" s="138" t="s">
        <v>319</v>
      </c>
      <c r="C33" s="137">
        <v>272817</v>
      </c>
      <c r="D33" s="591">
        <v>-2.4106082502253572</v>
      </c>
      <c r="E33" s="139"/>
    </row>
    <row r="34" spans="1:7" ht="26.25" hidden="1" customHeight="1">
      <c r="A34" s="135">
        <v>2557</v>
      </c>
      <c r="B34" s="138" t="s">
        <v>320</v>
      </c>
      <c r="C34" s="137">
        <v>275548</v>
      </c>
      <c r="D34" s="272">
        <v>1.0010373253866145</v>
      </c>
      <c r="E34" s="139"/>
    </row>
    <row r="35" spans="1:7" ht="26.25" hidden="1" customHeight="1">
      <c r="A35" s="135">
        <v>2558</v>
      </c>
      <c r="B35" s="138" t="s">
        <v>323</v>
      </c>
      <c r="C35" s="137">
        <v>275209</v>
      </c>
      <c r="D35" s="591">
        <v>-0.12302756688489845</v>
      </c>
      <c r="E35" s="139"/>
    </row>
    <row r="36" spans="1:7" ht="26.25" hidden="1" customHeight="1">
      <c r="A36" s="135">
        <v>2559</v>
      </c>
      <c r="B36" s="138" t="s">
        <v>712</v>
      </c>
      <c r="C36" s="1060">
        <v>274703</v>
      </c>
      <c r="D36" s="1064">
        <v>-0.18386026619768975</v>
      </c>
      <c r="E36" s="139"/>
    </row>
    <row r="37" spans="1:7" ht="26.25" customHeight="1">
      <c r="A37" s="1483">
        <v>2560</v>
      </c>
      <c r="B37" s="1484" t="s">
        <v>716</v>
      </c>
      <c r="C37" s="1485">
        <v>274575</v>
      </c>
      <c r="D37" s="1486">
        <v>-4.6595777985679078E-2</v>
      </c>
      <c r="E37" s="139"/>
    </row>
    <row r="38" spans="1:7" ht="26.25" customHeight="1">
      <c r="A38" s="1487">
        <v>2561</v>
      </c>
      <c r="B38" s="1488" t="s">
        <v>730</v>
      </c>
      <c r="C38" s="1058">
        <v>269489</v>
      </c>
      <c r="D38" s="1489">
        <v>-1.8523172175179823</v>
      </c>
      <c r="E38" s="139"/>
    </row>
    <row r="39" spans="1:7" ht="26.25" customHeight="1">
      <c r="A39" s="1487">
        <v>2562</v>
      </c>
      <c r="B39" s="1488" t="s">
        <v>740</v>
      </c>
      <c r="C39" s="1058">
        <v>258065</v>
      </c>
      <c r="D39" s="1489">
        <v>-4.2391340648412363</v>
      </c>
      <c r="E39" s="139"/>
    </row>
    <row r="40" spans="1:7" ht="26.25" customHeight="1">
      <c r="A40" s="1487">
        <v>2563</v>
      </c>
      <c r="B40" s="1488" t="s">
        <v>743</v>
      </c>
      <c r="C40" s="1058">
        <v>243333</v>
      </c>
      <c r="D40" s="1489">
        <v>-5.7086392963013193</v>
      </c>
      <c r="E40" s="139"/>
    </row>
    <row r="41" spans="1:7" ht="26.25" customHeight="1">
      <c r="A41" s="1490">
        <v>2564</v>
      </c>
      <c r="B41" s="1491" t="s">
        <v>860</v>
      </c>
      <c r="C41" s="1498" t="s">
        <v>959</v>
      </c>
      <c r="D41" s="1492">
        <v>0</v>
      </c>
      <c r="E41" s="139"/>
    </row>
    <row r="42" spans="1:7" ht="26.25" customHeight="1">
      <c r="A42" s="1957"/>
      <c r="B42" s="1957"/>
      <c r="C42" s="1957"/>
      <c r="D42" s="1957"/>
      <c r="E42" s="139"/>
    </row>
    <row r="43" spans="1:7" ht="9" customHeight="1">
      <c r="A43" s="1026"/>
      <c r="B43" s="138"/>
      <c r="C43" s="1027"/>
      <c r="D43" s="1028"/>
      <c r="E43" s="139"/>
    </row>
    <row r="44" spans="1:7" ht="23.25">
      <c r="A44" s="1063" t="s">
        <v>461</v>
      </c>
      <c r="D44" s="142"/>
    </row>
    <row r="45" spans="1:7" ht="23.25">
      <c r="A45" s="1063" t="s">
        <v>462</v>
      </c>
      <c r="F45" s="139"/>
      <c r="G45" s="139"/>
    </row>
    <row r="46" spans="1:7">
      <c r="A46" s="141"/>
      <c r="F46" s="139"/>
      <c r="G46" s="139"/>
    </row>
    <row r="47" spans="1:7">
      <c r="A47" s="143"/>
      <c r="B47" s="143"/>
      <c r="C47" s="143"/>
    </row>
    <row r="48" spans="1:7" s="144" customFormat="1" ht="30" customHeight="1">
      <c r="A48" s="1950" t="s">
        <v>847</v>
      </c>
      <c r="B48" s="1950"/>
      <c r="C48" s="1950"/>
      <c r="D48" s="1950"/>
    </row>
    <row r="49" spans="1:8" s="144" customFormat="1" ht="30" customHeight="1">
      <c r="A49" s="1964" t="s">
        <v>960</v>
      </c>
      <c r="B49" s="1964"/>
      <c r="C49" s="1964"/>
      <c r="D49" s="1964"/>
    </row>
    <row r="50" spans="1:8" ht="30" customHeight="1">
      <c r="A50" s="1958" t="s">
        <v>459</v>
      </c>
      <c r="B50" s="1959"/>
      <c r="C50" s="1962" t="s">
        <v>463</v>
      </c>
      <c r="D50" s="1955" t="s">
        <v>794</v>
      </c>
      <c r="H50" s="50" t="s">
        <v>189</v>
      </c>
    </row>
    <row r="51" spans="1:8" ht="30" customHeight="1">
      <c r="A51" s="1960"/>
      <c r="B51" s="1961"/>
      <c r="C51" s="1963"/>
      <c r="D51" s="1956"/>
    </row>
    <row r="52" spans="1:8" hidden="1">
      <c r="A52" s="126">
        <v>2527</v>
      </c>
      <c r="B52" s="127" t="s">
        <v>291</v>
      </c>
      <c r="C52" s="128">
        <v>725</v>
      </c>
      <c r="D52" s="129"/>
    </row>
    <row r="53" spans="1:8" hidden="1">
      <c r="A53" s="126">
        <v>2528</v>
      </c>
      <c r="B53" s="127" t="s">
        <v>292</v>
      </c>
      <c r="C53" s="128">
        <v>877</v>
      </c>
      <c r="D53" s="129">
        <v>20.96551724137931</v>
      </c>
    </row>
    <row r="54" spans="1:8" hidden="1">
      <c r="A54" s="126">
        <v>2529</v>
      </c>
      <c r="B54" s="127" t="s">
        <v>293</v>
      </c>
      <c r="C54" s="130">
        <v>1183</v>
      </c>
      <c r="D54" s="145">
        <v>34.89167616875713</v>
      </c>
    </row>
    <row r="55" spans="1:8" hidden="1">
      <c r="A55" s="126">
        <v>2530</v>
      </c>
      <c r="B55" s="127" t="s">
        <v>294</v>
      </c>
      <c r="C55" s="130">
        <v>1292</v>
      </c>
      <c r="D55" s="145">
        <v>9.2138630600169069</v>
      </c>
    </row>
    <row r="56" spans="1:8" hidden="1">
      <c r="A56" s="126">
        <v>2531</v>
      </c>
      <c r="B56" s="127" t="s">
        <v>295</v>
      </c>
      <c r="C56" s="130">
        <v>1241</v>
      </c>
      <c r="D56" s="145">
        <v>-3.9473684210526314</v>
      </c>
    </row>
    <row r="57" spans="1:8" hidden="1">
      <c r="A57" s="126">
        <v>2532</v>
      </c>
      <c r="B57" s="127" t="s">
        <v>296</v>
      </c>
      <c r="C57" s="130">
        <v>1290</v>
      </c>
      <c r="D57" s="145">
        <v>3.9484286865431102</v>
      </c>
    </row>
    <row r="58" spans="1:8" hidden="1">
      <c r="A58" s="126">
        <v>2533</v>
      </c>
      <c r="B58" s="127" t="s">
        <v>297</v>
      </c>
      <c r="C58" s="130">
        <v>1363</v>
      </c>
      <c r="D58" s="145">
        <v>5.6589147286821708</v>
      </c>
    </row>
    <row r="59" spans="1:8" hidden="1">
      <c r="A59" s="126">
        <v>2534</v>
      </c>
      <c r="B59" s="127" t="s">
        <v>298</v>
      </c>
      <c r="C59" s="130">
        <v>1411</v>
      </c>
      <c r="D59" s="145">
        <v>3.5216434336023479</v>
      </c>
    </row>
    <row r="60" spans="1:8" hidden="1">
      <c r="A60" s="126">
        <v>2535</v>
      </c>
      <c r="B60" s="127" t="s">
        <v>299</v>
      </c>
      <c r="C60" s="130">
        <v>1539</v>
      </c>
      <c r="D60" s="145">
        <v>9.0715804394046771</v>
      </c>
    </row>
    <row r="61" spans="1:8" hidden="1">
      <c r="A61" s="126">
        <v>2536</v>
      </c>
      <c r="B61" s="127" t="s">
        <v>300</v>
      </c>
      <c r="C61" s="130">
        <v>1582</v>
      </c>
      <c r="D61" s="145">
        <v>2.7940220922677064</v>
      </c>
    </row>
    <row r="62" spans="1:8" hidden="1">
      <c r="A62" s="126">
        <v>2537</v>
      </c>
      <c r="B62" s="127" t="s">
        <v>301</v>
      </c>
      <c r="C62" s="130">
        <v>1599</v>
      </c>
      <c r="D62" s="145">
        <v>1.0745891276864727</v>
      </c>
    </row>
    <row r="63" spans="1:8" hidden="1">
      <c r="A63" s="126">
        <v>2538</v>
      </c>
      <c r="B63" s="127" t="s">
        <v>302</v>
      </c>
      <c r="C63" s="130">
        <v>1713</v>
      </c>
      <c r="D63" s="145">
        <v>7.1294559099437151</v>
      </c>
    </row>
    <row r="64" spans="1:8" hidden="1">
      <c r="A64" s="126">
        <v>2539</v>
      </c>
      <c r="B64" s="127" t="s">
        <v>303</v>
      </c>
      <c r="C64" s="130">
        <v>1788</v>
      </c>
      <c r="D64" s="145">
        <v>4.3782837127845884</v>
      </c>
    </row>
    <row r="65" spans="1:27" hidden="1">
      <c r="A65" s="126">
        <v>2540</v>
      </c>
      <c r="B65" s="127" t="s">
        <v>304</v>
      </c>
      <c r="C65" s="130">
        <v>1818</v>
      </c>
      <c r="D65" s="145">
        <v>1.6778523489932886</v>
      </c>
    </row>
    <row r="66" spans="1:27" hidden="1">
      <c r="A66" s="126">
        <v>2541</v>
      </c>
      <c r="B66" s="127" t="s">
        <v>305</v>
      </c>
      <c r="C66" s="130">
        <v>1908</v>
      </c>
      <c r="D66" s="145">
        <v>4.9504950495049505</v>
      </c>
    </row>
    <row r="67" spans="1:27" hidden="1">
      <c r="A67" s="126">
        <v>2542</v>
      </c>
      <c r="B67" s="127" t="s">
        <v>306</v>
      </c>
      <c r="C67" s="130">
        <v>2009</v>
      </c>
      <c r="D67" s="145">
        <v>5.2935010482180296</v>
      </c>
    </row>
    <row r="68" spans="1:27" hidden="1">
      <c r="A68" s="126">
        <v>2543</v>
      </c>
      <c r="B68" s="127" t="s">
        <v>307</v>
      </c>
      <c r="C68" s="130">
        <v>1005</v>
      </c>
      <c r="D68" s="145">
        <v>-49.975111996017922</v>
      </c>
    </row>
    <row r="69" spans="1:27" hidden="1">
      <c r="A69" s="126">
        <v>2544</v>
      </c>
      <c r="B69" s="127" t="s">
        <v>308</v>
      </c>
      <c r="C69" s="130">
        <v>1302</v>
      </c>
      <c r="D69" s="145">
        <v>29.552238805970148</v>
      </c>
      <c r="Z69" s="50">
        <v>0</v>
      </c>
      <c r="AA69" s="50">
        <v>0</v>
      </c>
    </row>
    <row r="70" spans="1:27" hidden="1">
      <c r="A70" s="126">
        <v>2546</v>
      </c>
      <c r="B70" s="127" t="s">
        <v>309</v>
      </c>
      <c r="C70" s="130">
        <v>3026</v>
      </c>
      <c r="D70" s="145">
        <v>132.41167434715823</v>
      </c>
    </row>
    <row r="71" spans="1:27" hidden="1">
      <c r="A71" s="126">
        <v>2547</v>
      </c>
      <c r="B71" s="127" t="s">
        <v>310</v>
      </c>
      <c r="C71" s="130">
        <v>5574</v>
      </c>
      <c r="D71" s="145">
        <v>84.203569068076675</v>
      </c>
    </row>
    <row r="72" spans="1:27" hidden="1">
      <c r="A72" s="126">
        <v>2548</v>
      </c>
      <c r="B72" s="127" t="s">
        <v>311</v>
      </c>
      <c r="C72" s="130">
        <v>9379</v>
      </c>
      <c r="D72" s="145">
        <v>68.263365626121271</v>
      </c>
    </row>
    <row r="73" spans="1:27" hidden="1">
      <c r="A73" s="126">
        <v>2549</v>
      </c>
      <c r="B73" s="127" t="s">
        <v>312</v>
      </c>
      <c r="C73" s="130">
        <v>12579</v>
      </c>
      <c r="D73" s="145">
        <v>34.118775988911395</v>
      </c>
    </row>
    <row r="74" spans="1:27" hidden="1">
      <c r="A74" s="126">
        <v>2550</v>
      </c>
      <c r="B74" s="127" t="s">
        <v>313</v>
      </c>
      <c r="C74" s="130">
        <v>16527</v>
      </c>
      <c r="D74" s="145">
        <v>31.385642737896493</v>
      </c>
    </row>
    <row r="75" spans="1:27" hidden="1">
      <c r="A75" s="126">
        <v>2551</v>
      </c>
      <c r="B75" s="127" t="s">
        <v>314</v>
      </c>
      <c r="C75" s="130">
        <v>22670</v>
      </c>
      <c r="D75" s="145">
        <v>37.169480244448479</v>
      </c>
      <c r="E75" s="139"/>
    </row>
    <row r="76" spans="1:27" ht="23.25" hidden="1">
      <c r="A76" s="132">
        <v>2552</v>
      </c>
      <c r="B76" s="133" t="s">
        <v>315</v>
      </c>
      <c r="C76" s="134">
        <v>37844</v>
      </c>
      <c r="D76" s="271">
        <v>66.934274371415967</v>
      </c>
      <c r="E76" s="139"/>
    </row>
    <row r="77" spans="1:27" ht="23.25" hidden="1">
      <c r="A77" s="135">
        <v>2553</v>
      </c>
      <c r="B77" s="136" t="s">
        <v>316</v>
      </c>
      <c r="C77" s="137">
        <v>49603</v>
      </c>
      <c r="D77" s="272">
        <v>31.072296797378712</v>
      </c>
      <c r="E77" s="139"/>
    </row>
    <row r="78" spans="1:27" ht="26.25" hidden="1" customHeight="1">
      <c r="A78" s="135">
        <v>2554</v>
      </c>
      <c r="B78" s="138" t="s">
        <v>317</v>
      </c>
      <c r="C78" s="137">
        <v>59773</v>
      </c>
      <c r="D78" s="272">
        <v>20.502792169828439</v>
      </c>
      <c r="E78" s="139"/>
    </row>
    <row r="79" spans="1:27" ht="26.25" hidden="1" customHeight="1">
      <c r="A79" s="135">
        <v>2555</v>
      </c>
      <c r="B79" s="138" t="s">
        <v>318</v>
      </c>
      <c r="C79" s="137">
        <v>69228</v>
      </c>
      <c r="D79" s="272">
        <v>15.818178776370603</v>
      </c>
      <c r="E79" s="139"/>
    </row>
    <row r="80" spans="1:27" ht="26.25" hidden="1" customHeight="1">
      <c r="A80" s="135">
        <v>2556</v>
      </c>
      <c r="B80" s="138" t="s">
        <v>319</v>
      </c>
      <c r="C80" s="137">
        <v>73349</v>
      </c>
      <c r="D80" s="272">
        <v>5.952793667302247</v>
      </c>
      <c r="E80" s="139"/>
    </row>
    <row r="81" spans="1:5" ht="26.25" hidden="1" customHeight="1">
      <c r="A81" s="135">
        <v>2557</v>
      </c>
      <c r="B81" s="138" t="s">
        <v>320</v>
      </c>
      <c r="C81" s="137">
        <v>85053</v>
      </c>
      <c r="D81" s="272">
        <v>15.956591091903094</v>
      </c>
      <c r="E81" s="139"/>
    </row>
    <row r="82" spans="1:5" ht="26.25" hidden="1" customHeight="1">
      <c r="A82" s="135">
        <v>2558</v>
      </c>
      <c r="B82" s="138" t="s">
        <v>323</v>
      </c>
      <c r="C82" s="137">
        <v>93119</v>
      </c>
      <c r="D82" s="272">
        <v>9.4834985244494607</v>
      </c>
      <c r="E82" s="139"/>
    </row>
    <row r="83" spans="1:5" ht="26.25" hidden="1" customHeight="1">
      <c r="A83" s="132">
        <v>2559</v>
      </c>
      <c r="B83" s="1482" t="s">
        <v>712</v>
      </c>
      <c r="C83" s="1494">
        <v>103533</v>
      </c>
      <c r="D83" s="1496">
        <v>11.183539342132111</v>
      </c>
      <c r="E83" s="139"/>
    </row>
    <row r="84" spans="1:5" ht="26.25" customHeight="1">
      <c r="A84" s="135">
        <v>2560</v>
      </c>
      <c r="B84" s="1029" t="s">
        <v>716</v>
      </c>
      <c r="C84" s="1495">
        <v>112622</v>
      </c>
      <c r="D84" s="1059">
        <v>8.7788434605391519</v>
      </c>
      <c r="E84" s="139"/>
    </row>
    <row r="85" spans="1:5" ht="26.25" customHeight="1">
      <c r="A85" s="135">
        <v>2561</v>
      </c>
      <c r="B85" s="1029" t="s">
        <v>730</v>
      </c>
      <c r="C85" s="1495">
        <v>119428</v>
      </c>
      <c r="D85" s="1059">
        <v>6.0432242368276174</v>
      </c>
      <c r="E85" s="139"/>
    </row>
    <row r="86" spans="1:5" ht="26.25" customHeight="1">
      <c r="A86" s="135">
        <v>2562</v>
      </c>
      <c r="B86" s="1029" t="s">
        <v>740</v>
      </c>
      <c r="C86" s="1495">
        <v>126786</v>
      </c>
      <c r="D86" s="1059">
        <v>6.1610342633218336</v>
      </c>
      <c r="E86" s="139"/>
    </row>
    <row r="87" spans="1:5" ht="26.25" customHeight="1">
      <c r="A87" s="135">
        <v>2563</v>
      </c>
      <c r="B87" s="1029" t="s">
        <v>743</v>
      </c>
      <c r="C87" s="1495">
        <v>121353</v>
      </c>
      <c r="D87" s="1493">
        <v>-4.2851734418626659</v>
      </c>
      <c r="E87" s="139"/>
    </row>
    <row r="88" spans="1:5" ht="26.25" customHeight="1">
      <c r="A88" s="140">
        <v>2564</v>
      </c>
      <c r="B88" s="630" t="s">
        <v>860</v>
      </c>
      <c r="C88" s="1499" t="s">
        <v>959</v>
      </c>
      <c r="D88" s="1497">
        <v>0</v>
      </c>
      <c r="E88" s="139"/>
    </row>
    <row r="89" spans="1:5" ht="23.25" customHeight="1">
      <c r="A89" s="1026"/>
      <c r="B89" s="138"/>
      <c r="C89" s="1061"/>
      <c r="D89" s="1062"/>
      <c r="E89" s="139"/>
    </row>
    <row r="90" spans="1:5" ht="23.25">
      <c r="A90" s="1063" t="s">
        <v>461</v>
      </c>
      <c r="D90" s="142"/>
    </row>
    <row r="91" spans="1:5" ht="23.25">
      <c r="A91" s="1063" t="s">
        <v>462</v>
      </c>
      <c r="D91" s="142"/>
    </row>
    <row r="92" spans="1:5">
      <c r="D92" s="139"/>
      <c r="E92" s="139"/>
    </row>
    <row r="94" spans="1:5">
      <c r="A94" s="146"/>
      <c r="B94" s="74"/>
      <c r="C94" s="74"/>
      <c r="D94" s="147"/>
    </row>
  </sheetData>
  <mergeCells count="11">
    <mergeCell ref="A42:D42"/>
    <mergeCell ref="A50:B51"/>
    <mergeCell ref="C50:C51"/>
    <mergeCell ref="D50:D51"/>
    <mergeCell ref="A48:D48"/>
    <mergeCell ref="A49:D49"/>
    <mergeCell ref="A1:D1"/>
    <mergeCell ref="A2:D2"/>
    <mergeCell ref="A3:B4"/>
    <mergeCell ref="C3:C4"/>
    <mergeCell ref="D3:D4"/>
  </mergeCells>
  <phoneticPr fontId="90" type="noConversion"/>
  <printOptions horizontalCentered="1" gridLinesSet="0"/>
  <pageMargins left="0.7" right="0.7" top="0.75" bottom="0.75" header="0.3" footer="0.3"/>
  <pageSetup paperSize="9" scale="86" orientation="portrait" horizontalDpi="200" verticalDpi="200" r:id="rId1"/>
  <headerFooter alignWithMargins="0">
    <oddFooter>&amp;C&amp;16 54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W57"/>
  <sheetViews>
    <sheetView tabSelected="1" zoomScaleNormal="100" workbookViewId="0">
      <selection activeCell="E9" sqref="E9"/>
    </sheetView>
  </sheetViews>
  <sheetFormatPr defaultColWidth="10" defaultRowHeight="17.25"/>
  <cols>
    <col min="1" max="1" width="5.5703125" style="430" customWidth="1"/>
    <col min="2" max="2" width="8.85546875" style="430" bestFit="1" customWidth="1"/>
    <col min="3" max="3" width="50.85546875" style="430" bestFit="1" customWidth="1"/>
    <col min="4" max="4" width="37" style="430" bestFit="1" customWidth="1"/>
    <col min="5" max="5" width="15" style="430" customWidth="1"/>
    <col min="6" max="21" width="10" style="430"/>
    <col min="22" max="23" width="1.5703125" style="430" bestFit="1" customWidth="1"/>
    <col min="24" max="255" width="10" style="430"/>
    <col min="256" max="256" width="7.140625" style="430" customWidth="1"/>
    <col min="257" max="257" width="8.28515625" style="430" customWidth="1"/>
    <col min="258" max="258" width="35.28515625" style="430" customWidth="1"/>
    <col min="259" max="259" width="1.5703125" style="430" customWidth="1"/>
    <col min="260" max="260" width="40.42578125" style="430" customWidth="1"/>
    <col min="261" max="261" width="15" style="430" customWidth="1"/>
    <col min="262" max="277" width="10" style="430"/>
    <col min="278" max="279" width="1.5703125" style="430" bestFit="1" customWidth="1"/>
    <col min="280" max="511" width="10" style="430"/>
    <col min="512" max="512" width="7.140625" style="430" customWidth="1"/>
    <col min="513" max="513" width="8.28515625" style="430" customWidth="1"/>
    <col min="514" max="514" width="35.28515625" style="430" customWidth="1"/>
    <col min="515" max="515" width="1.5703125" style="430" customWidth="1"/>
    <col min="516" max="516" width="40.42578125" style="430" customWidth="1"/>
    <col min="517" max="517" width="15" style="430" customWidth="1"/>
    <col min="518" max="533" width="10" style="430"/>
    <col min="534" max="535" width="1.5703125" style="430" bestFit="1" customWidth="1"/>
    <col min="536" max="767" width="10" style="430"/>
    <col min="768" max="768" width="7.140625" style="430" customWidth="1"/>
    <col min="769" max="769" width="8.28515625" style="430" customWidth="1"/>
    <col min="770" max="770" width="35.28515625" style="430" customWidth="1"/>
    <col min="771" max="771" width="1.5703125" style="430" customWidth="1"/>
    <col min="772" max="772" width="40.42578125" style="430" customWidth="1"/>
    <col min="773" max="773" width="15" style="430" customWidth="1"/>
    <col min="774" max="789" width="10" style="430"/>
    <col min="790" max="791" width="1.5703125" style="430" bestFit="1" customWidth="1"/>
    <col min="792" max="1023" width="10" style="430"/>
    <col min="1024" max="1024" width="7.140625" style="430" customWidth="1"/>
    <col min="1025" max="1025" width="8.28515625" style="430" customWidth="1"/>
    <col min="1026" max="1026" width="35.28515625" style="430" customWidth="1"/>
    <col min="1027" max="1027" width="1.5703125" style="430" customWidth="1"/>
    <col min="1028" max="1028" width="40.42578125" style="430" customWidth="1"/>
    <col min="1029" max="1029" width="15" style="430" customWidth="1"/>
    <col min="1030" max="1045" width="10" style="430"/>
    <col min="1046" max="1047" width="1.5703125" style="430" bestFit="1" customWidth="1"/>
    <col min="1048" max="1279" width="10" style="430"/>
    <col min="1280" max="1280" width="7.140625" style="430" customWidth="1"/>
    <col min="1281" max="1281" width="8.28515625" style="430" customWidth="1"/>
    <col min="1282" max="1282" width="35.28515625" style="430" customWidth="1"/>
    <col min="1283" max="1283" width="1.5703125" style="430" customWidth="1"/>
    <col min="1284" max="1284" width="40.42578125" style="430" customWidth="1"/>
    <col min="1285" max="1285" width="15" style="430" customWidth="1"/>
    <col min="1286" max="1301" width="10" style="430"/>
    <col min="1302" max="1303" width="1.5703125" style="430" bestFit="1" customWidth="1"/>
    <col min="1304" max="1535" width="10" style="430"/>
    <col min="1536" max="1536" width="7.140625" style="430" customWidth="1"/>
    <col min="1537" max="1537" width="8.28515625" style="430" customWidth="1"/>
    <col min="1538" max="1538" width="35.28515625" style="430" customWidth="1"/>
    <col min="1539" max="1539" width="1.5703125" style="430" customWidth="1"/>
    <col min="1540" max="1540" width="40.42578125" style="430" customWidth="1"/>
    <col min="1541" max="1541" width="15" style="430" customWidth="1"/>
    <col min="1542" max="1557" width="10" style="430"/>
    <col min="1558" max="1559" width="1.5703125" style="430" bestFit="1" customWidth="1"/>
    <col min="1560" max="1791" width="10" style="430"/>
    <col min="1792" max="1792" width="7.140625" style="430" customWidth="1"/>
    <col min="1793" max="1793" width="8.28515625" style="430" customWidth="1"/>
    <col min="1794" max="1794" width="35.28515625" style="430" customWidth="1"/>
    <col min="1795" max="1795" width="1.5703125" style="430" customWidth="1"/>
    <col min="1796" max="1796" width="40.42578125" style="430" customWidth="1"/>
    <col min="1797" max="1797" width="15" style="430" customWidth="1"/>
    <col min="1798" max="1813" width="10" style="430"/>
    <col min="1814" max="1815" width="1.5703125" style="430" bestFit="1" customWidth="1"/>
    <col min="1816" max="2047" width="10" style="430"/>
    <col min="2048" max="2048" width="7.140625" style="430" customWidth="1"/>
    <col min="2049" max="2049" width="8.28515625" style="430" customWidth="1"/>
    <col min="2050" max="2050" width="35.28515625" style="430" customWidth="1"/>
    <col min="2051" max="2051" width="1.5703125" style="430" customWidth="1"/>
    <col min="2052" max="2052" width="40.42578125" style="430" customWidth="1"/>
    <col min="2053" max="2053" width="15" style="430" customWidth="1"/>
    <col min="2054" max="2069" width="10" style="430"/>
    <col min="2070" max="2071" width="1.5703125" style="430" bestFit="1" customWidth="1"/>
    <col min="2072" max="2303" width="10" style="430"/>
    <col min="2304" max="2304" width="7.140625" style="430" customWidth="1"/>
    <col min="2305" max="2305" width="8.28515625" style="430" customWidth="1"/>
    <col min="2306" max="2306" width="35.28515625" style="430" customWidth="1"/>
    <col min="2307" max="2307" width="1.5703125" style="430" customWidth="1"/>
    <col min="2308" max="2308" width="40.42578125" style="430" customWidth="1"/>
    <col min="2309" max="2309" width="15" style="430" customWidth="1"/>
    <col min="2310" max="2325" width="10" style="430"/>
    <col min="2326" max="2327" width="1.5703125" style="430" bestFit="1" customWidth="1"/>
    <col min="2328" max="2559" width="10" style="430"/>
    <col min="2560" max="2560" width="7.140625" style="430" customWidth="1"/>
    <col min="2561" max="2561" width="8.28515625" style="430" customWidth="1"/>
    <col min="2562" max="2562" width="35.28515625" style="430" customWidth="1"/>
    <col min="2563" max="2563" width="1.5703125" style="430" customWidth="1"/>
    <col min="2564" max="2564" width="40.42578125" style="430" customWidth="1"/>
    <col min="2565" max="2565" width="15" style="430" customWidth="1"/>
    <col min="2566" max="2581" width="10" style="430"/>
    <col min="2582" max="2583" width="1.5703125" style="430" bestFit="1" customWidth="1"/>
    <col min="2584" max="2815" width="10" style="430"/>
    <col min="2816" max="2816" width="7.140625" style="430" customWidth="1"/>
    <col min="2817" max="2817" width="8.28515625" style="430" customWidth="1"/>
    <col min="2818" max="2818" width="35.28515625" style="430" customWidth="1"/>
    <col min="2819" max="2819" width="1.5703125" style="430" customWidth="1"/>
    <col min="2820" max="2820" width="40.42578125" style="430" customWidth="1"/>
    <col min="2821" max="2821" width="15" style="430" customWidth="1"/>
    <col min="2822" max="2837" width="10" style="430"/>
    <col min="2838" max="2839" width="1.5703125" style="430" bestFit="1" customWidth="1"/>
    <col min="2840" max="3071" width="10" style="430"/>
    <col min="3072" max="3072" width="7.140625" style="430" customWidth="1"/>
    <col min="3073" max="3073" width="8.28515625" style="430" customWidth="1"/>
    <col min="3074" max="3074" width="35.28515625" style="430" customWidth="1"/>
    <col min="3075" max="3075" width="1.5703125" style="430" customWidth="1"/>
    <col min="3076" max="3076" width="40.42578125" style="430" customWidth="1"/>
    <col min="3077" max="3077" width="15" style="430" customWidth="1"/>
    <col min="3078" max="3093" width="10" style="430"/>
    <col min="3094" max="3095" width="1.5703125" style="430" bestFit="1" customWidth="1"/>
    <col min="3096" max="3327" width="10" style="430"/>
    <col min="3328" max="3328" width="7.140625" style="430" customWidth="1"/>
    <col min="3329" max="3329" width="8.28515625" style="430" customWidth="1"/>
    <col min="3330" max="3330" width="35.28515625" style="430" customWidth="1"/>
    <col min="3331" max="3331" width="1.5703125" style="430" customWidth="1"/>
    <col min="3332" max="3332" width="40.42578125" style="430" customWidth="1"/>
    <col min="3333" max="3333" width="15" style="430" customWidth="1"/>
    <col min="3334" max="3349" width="10" style="430"/>
    <col min="3350" max="3351" width="1.5703125" style="430" bestFit="1" customWidth="1"/>
    <col min="3352" max="3583" width="10" style="430"/>
    <col min="3584" max="3584" width="7.140625" style="430" customWidth="1"/>
    <col min="3585" max="3585" width="8.28515625" style="430" customWidth="1"/>
    <col min="3586" max="3586" width="35.28515625" style="430" customWidth="1"/>
    <col min="3587" max="3587" width="1.5703125" style="430" customWidth="1"/>
    <col min="3588" max="3588" width="40.42578125" style="430" customWidth="1"/>
    <col min="3589" max="3589" width="15" style="430" customWidth="1"/>
    <col min="3590" max="3605" width="10" style="430"/>
    <col min="3606" max="3607" width="1.5703125" style="430" bestFit="1" customWidth="1"/>
    <col min="3608" max="3839" width="10" style="430"/>
    <col min="3840" max="3840" width="7.140625" style="430" customWidth="1"/>
    <col min="3841" max="3841" width="8.28515625" style="430" customWidth="1"/>
    <col min="3842" max="3842" width="35.28515625" style="430" customWidth="1"/>
    <col min="3843" max="3843" width="1.5703125" style="430" customWidth="1"/>
    <col min="3844" max="3844" width="40.42578125" style="430" customWidth="1"/>
    <col min="3845" max="3845" width="15" style="430" customWidth="1"/>
    <col min="3846" max="3861" width="10" style="430"/>
    <col min="3862" max="3863" width="1.5703125" style="430" bestFit="1" customWidth="1"/>
    <col min="3864" max="4095" width="10" style="430"/>
    <col min="4096" max="4096" width="7.140625" style="430" customWidth="1"/>
    <col min="4097" max="4097" width="8.28515625" style="430" customWidth="1"/>
    <col min="4098" max="4098" width="35.28515625" style="430" customWidth="1"/>
    <col min="4099" max="4099" width="1.5703125" style="430" customWidth="1"/>
    <col min="4100" max="4100" width="40.42578125" style="430" customWidth="1"/>
    <col min="4101" max="4101" width="15" style="430" customWidth="1"/>
    <col min="4102" max="4117" width="10" style="430"/>
    <col min="4118" max="4119" width="1.5703125" style="430" bestFit="1" customWidth="1"/>
    <col min="4120" max="4351" width="10" style="430"/>
    <col min="4352" max="4352" width="7.140625" style="430" customWidth="1"/>
    <col min="4353" max="4353" width="8.28515625" style="430" customWidth="1"/>
    <col min="4354" max="4354" width="35.28515625" style="430" customWidth="1"/>
    <col min="4355" max="4355" width="1.5703125" style="430" customWidth="1"/>
    <col min="4356" max="4356" width="40.42578125" style="430" customWidth="1"/>
    <col min="4357" max="4357" width="15" style="430" customWidth="1"/>
    <col min="4358" max="4373" width="10" style="430"/>
    <col min="4374" max="4375" width="1.5703125" style="430" bestFit="1" customWidth="1"/>
    <col min="4376" max="4607" width="10" style="430"/>
    <col min="4608" max="4608" width="7.140625" style="430" customWidth="1"/>
    <col min="4609" max="4609" width="8.28515625" style="430" customWidth="1"/>
    <col min="4610" max="4610" width="35.28515625" style="430" customWidth="1"/>
    <col min="4611" max="4611" width="1.5703125" style="430" customWidth="1"/>
    <col min="4612" max="4612" width="40.42578125" style="430" customWidth="1"/>
    <col min="4613" max="4613" width="15" style="430" customWidth="1"/>
    <col min="4614" max="4629" width="10" style="430"/>
    <col min="4630" max="4631" width="1.5703125" style="430" bestFit="1" customWidth="1"/>
    <col min="4632" max="4863" width="10" style="430"/>
    <col min="4864" max="4864" width="7.140625" style="430" customWidth="1"/>
    <col min="4865" max="4865" width="8.28515625" style="430" customWidth="1"/>
    <col min="4866" max="4866" width="35.28515625" style="430" customWidth="1"/>
    <col min="4867" max="4867" width="1.5703125" style="430" customWidth="1"/>
    <col min="4868" max="4868" width="40.42578125" style="430" customWidth="1"/>
    <col min="4869" max="4869" width="15" style="430" customWidth="1"/>
    <col min="4870" max="4885" width="10" style="430"/>
    <col min="4886" max="4887" width="1.5703125" style="430" bestFit="1" customWidth="1"/>
    <col min="4888" max="5119" width="10" style="430"/>
    <col min="5120" max="5120" width="7.140625" style="430" customWidth="1"/>
    <col min="5121" max="5121" width="8.28515625" style="430" customWidth="1"/>
    <col min="5122" max="5122" width="35.28515625" style="430" customWidth="1"/>
    <col min="5123" max="5123" width="1.5703125" style="430" customWidth="1"/>
    <col min="5124" max="5124" width="40.42578125" style="430" customWidth="1"/>
    <col min="5125" max="5125" width="15" style="430" customWidth="1"/>
    <col min="5126" max="5141" width="10" style="430"/>
    <col min="5142" max="5143" width="1.5703125" style="430" bestFit="1" customWidth="1"/>
    <col min="5144" max="5375" width="10" style="430"/>
    <col min="5376" max="5376" width="7.140625" style="430" customWidth="1"/>
    <col min="5377" max="5377" width="8.28515625" style="430" customWidth="1"/>
    <col min="5378" max="5378" width="35.28515625" style="430" customWidth="1"/>
    <col min="5379" max="5379" width="1.5703125" style="430" customWidth="1"/>
    <col min="5380" max="5380" width="40.42578125" style="430" customWidth="1"/>
    <col min="5381" max="5381" width="15" style="430" customWidth="1"/>
    <col min="5382" max="5397" width="10" style="430"/>
    <col min="5398" max="5399" width="1.5703125" style="430" bestFit="1" customWidth="1"/>
    <col min="5400" max="5631" width="10" style="430"/>
    <col min="5632" max="5632" width="7.140625" style="430" customWidth="1"/>
    <col min="5633" max="5633" width="8.28515625" style="430" customWidth="1"/>
    <col min="5634" max="5634" width="35.28515625" style="430" customWidth="1"/>
    <col min="5635" max="5635" width="1.5703125" style="430" customWidth="1"/>
    <col min="5636" max="5636" width="40.42578125" style="430" customWidth="1"/>
    <col min="5637" max="5637" width="15" style="430" customWidth="1"/>
    <col min="5638" max="5653" width="10" style="430"/>
    <col min="5654" max="5655" width="1.5703125" style="430" bestFit="1" customWidth="1"/>
    <col min="5656" max="5887" width="10" style="430"/>
    <col min="5888" max="5888" width="7.140625" style="430" customWidth="1"/>
    <col min="5889" max="5889" width="8.28515625" style="430" customWidth="1"/>
    <col min="5890" max="5890" width="35.28515625" style="430" customWidth="1"/>
    <col min="5891" max="5891" width="1.5703125" style="430" customWidth="1"/>
    <col min="5892" max="5892" width="40.42578125" style="430" customWidth="1"/>
    <col min="5893" max="5893" width="15" style="430" customWidth="1"/>
    <col min="5894" max="5909" width="10" style="430"/>
    <col min="5910" max="5911" width="1.5703125" style="430" bestFit="1" customWidth="1"/>
    <col min="5912" max="6143" width="10" style="430"/>
    <col min="6144" max="6144" width="7.140625" style="430" customWidth="1"/>
    <col min="6145" max="6145" width="8.28515625" style="430" customWidth="1"/>
    <col min="6146" max="6146" width="35.28515625" style="430" customWidth="1"/>
    <col min="6147" max="6147" width="1.5703125" style="430" customWidth="1"/>
    <col min="6148" max="6148" width="40.42578125" style="430" customWidth="1"/>
    <col min="6149" max="6149" width="15" style="430" customWidth="1"/>
    <col min="6150" max="6165" width="10" style="430"/>
    <col min="6166" max="6167" width="1.5703125" style="430" bestFit="1" customWidth="1"/>
    <col min="6168" max="6399" width="10" style="430"/>
    <col min="6400" max="6400" width="7.140625" style="430" customWidth="1"/>
    <col min="6401" max="6401" width="8.28515625" style="430" customWidth="1"/>
    <col min="6402" max="6402" width="35.28515625" style="430" customWidth="1"/>
    <col min="6403" max="6403" width="1.5703125" style="430" customWidth="1"/>
    <col min="6404" max="6404" width="40.42578125" style="430" customWidth="1"/>
    <col min="6405" max="6405" width="15" style="430" customWidth="1"/>
    <col min="6406" max="6421" width="10" style="430"/>
    <col min="6422" max="6423" width="1.5703125" style="430" bestFit="1" customWidth="1"/>
    <col min="6424" max="6655" width="10" style="430"/>
    <col min="6656" max="6656" width="7.140625" style="430" customWidth="1"/>
    <col min="6657" max="6657" width="8.28515625" style="430" customWidth="1"/>
    <col min="6658" max="6658" width="35.28515625" style="430" customWidth="1"/>
    <col min="6659" max="6659" width="1.5703125" style="430" customWidth="1"/>
    <col min="6660" max="6660" width="40.42578125" style="430" customWidth="1"/>
    <col min="6661" max="6661" width="15" style="430" customWidth="1"/>
    <col min="6662" max="6677" width="10" style="430"/>
    <col min="6678" max="6679" width="1.5703125" style="430" bestFit="1" customWidth="1"/>
    <col min="6680" max="6911" width="10" style="430"/>
    <col min="6912" max="6912" width="7.140625" style="430" customWidth="1"/>
    <col min="6913" max="6913" width="8.28515625" style="430" customWidth="1"/>
    <col min="6914" max="6914" width="35.28515625" style="430" customWidth="1"/>
    <col min="6915" max="6915" width="1.5703125" style="430" customWidth="1"/>
    <col min="6916" max="6916" width="40.42578125" style="430" customWidth="1"/>
    <col min="6917" max="6917" width="15" style="430" customWidth="1"/>
    <col min="6918" max="6933" width="10" style="430"/>
    <col min="6934" max="6935" width="1.5703125" style="430" bestFit="1" customWidth="1"/>
    <col min="6936" max="7167" width="10" style="430"/>
    <col min="7168" max="7168" width="7.140625" style="430" customWidth="1"/>
    <col min="7169" max="7169" width="8.28515625" style="430" customWidth="1"/>
    <col min="7170" max="7170" width="35.28515625" style="430" customWidth="1"/>
    <col min="7171" max="7171" width="1.5703125" style="430" customWidth="1"/>
    <col min="7172" max="7172" width="40.42578125" style="430" customWidth="1"/>
    <col min="7173" max="7173" width="15" style="430" customWidth="1"/>
    <col min="7174" max="7189" width="10" style="430"/>
    <col min="7190" max="7191" width="1.5703125" style="430" bestFit="1" customWidth="1"/>
    <col min="7192" max="7423" width="10" style="430"/>
    <col min="7424" max="7424" width="7.140625" style="430" customWidth="1"/>
    <col min="7425" max="7425" width="8.28515625" style="430" customWidth="1"/>
    <col min="7426" max="7426" width="35.28515625" style="430" customWidth="1"/>
    <col min="7427" max="7427" width="1.5703125" style="430" customWidth="1"/>
    <col min="7428" max="7428" width="40.42578125" style="430" customWidth="1"/>
    <col min="7429" max="7429" width="15" style="430" customWidth="1"/>
    <col min="7430" max="7445" width="10" style="430"/>
    <col min="7446" max="7447" width="1.5703125" style="430" bestFit="1" customWidth="1"/>
    <col min="7448" max="7679" width="10" style="430"/>
    <col min="7680" max="7680" width="7.140625" style="430" customWidth="1"/>
    <col min="7681" max="7681" width="8.28515625" style="430" customWidth="1"/>
    <col min="7682" max="7682" width="35.28515625" style="430" customWidth="1"/>
    <col min="7683" max="7683" width="1.5703125" style="430" customWidth="1"/>
    <col min="7684" max="7684" width="40.42578125" style="430" customWidth="1"/>
    <col min="7685" max="7685" width="15" style="430" customWidth="1"/>
    <col min="7686" max="7701" width="10" style="430"/>
    <col min="7702" max="7703" width="1.5703125" style="430" bestFit="1" customWidth="1"/>
    <col min="7704" max="7935" width="10" style="430"/>
    <col min="7936" max="7936" width="7.140625" style="430" customWidth="1"/>
    <col min="7937" max="7937" width="8.28515625" style="430" customWidth="1"/>
    <col min="7938" max="7938" width="35.28515625" style="430" customWidth="1"/>
    <col min="7939" max="7939" width="1.5703125" style="430" customWidth="1"/>
    <col min="7940" max="7940" width="40.42578125" style="430" customWidth="1"/>
    <col min="7941" max="7941" width="15" style="430" customWidth="1"/>
    <col min="7942" max="7957" width="10" style="430"/>
    <col min="7958" max="7959" width="1.5703125" style="430" bestFit="1" customWidth="1"/>
    <col min="7960" max="8191" width="10" style="430"/>
    <col min="8192" max="8192" width="7.140625" style="430" customWidth="1"/>
    <col min="8193" max="8193" width="8.28515625" style="430" customWidth="1"/>
    <col min="8194" max="8194" width="35.28515625" style="430" customWidth="1"/>
    <col min="8195" max="8195" width="1.5703125" style="430" customWidth="1"/>
    <col min="8196" max="8196" width="40.42578125" style="430" customWidth="1"/>
    <col min="8197" max="8197" width="15" style="430" customWidth="1"/>
    <col min="8198" max="8213" width="10" style="430"/>
    <col min="8214" max="8215" width="1.5703125" style="430" bestFit="1" customWidth="1"/>
    <col min="8216" max="8447" width="10" style="430"/>
    <col min="8448" max="8448" width="7.140625" style="430" customWidth="1"/>
    <col min="8449" max="8449" width="8.28515625" style="430" customWidth="1"/>
    <col min="8450" max="8450" width="35.28515625" style="430" customWidth="1"/>
    <col min="8451" max="8451" width="1.5703125" style="430" customWidth="1"/>
    <col min="8452" max="8452" width="40.42578125" style="430" customWidth="1"/>
    <col min="8453" max="8453" width="15" style="430" customWidth="1"/>
    <col min="8454" max="8469" width="10" style="430"/>
    <col min="8470" max="8471" width="1.5703125" style="430" bestFit="1" customWidth="1"/>
    <col min="8472" max="8703" width="10" style="430"/>
    <col min="8704" max="8704" width="7.140625" style="430" customWidth="1"/>
    <col min="8705" max="8705" width="8.28515625" style="430" customWidth="1"/>
    <col min="8706" max="8706" width="35.28515625" style="430" customWidth="1"/>
    <col min="8707" max="8707" width="1.5703125" style="430" customWidth="1"/>
    <col min="8708" max="8708" width="40.42578125" style="430" customWidth="1"/>
    <col min="8709" max="8709" width="15" style="430" customWidth="1"/>
    <col min="8710" max="8725" width="10" style="430"/>
    <col min="8726" max="8727" width="1.5703125" style="430" bestFit="1" customWidth="1"/>
    <col min="8728" max="8959" width="10" style="430"/>
    <col min="8960" max="8960" width="7.140625" style="430" customWidth="1"/>
    <col min="8961" max="8961" width="8.28515625" style="430" customWidth="1"/>
    <col min="8962" max="8962" width="35.28515625" style="430" customWidth="1"/>
    <col min="8963" max="8963" width="1.5703125" style="430" customWidth="1"/>
    <col min="8964" max="8964" width="40.42578125" style="430" customWidth="1"/>
    <col min="8965" max="8965" width="15" style="430" customWidth="1"/>
    <col min="8966" max="8981" width="10" style="430"/>
    <col min="8982" max="8983" width="1.5703125" style="430" bestFit="1" customWidth="1"/>
    <col min="8984" max="9215" width="10" style="430"/>
    <col min="9216" max="9216" width="7.140625" style="430" customWidth="1"/>
    <col min="9217" max="9217" width="8.28515625" style="430" customWidth="1"/>
    <col min="9218" max="9218" width="35.28515625" style="430" customWidth="1"/>
    <col min="9219" max="9219" width="1.5703125" style="430" customWidth="1"/>
    <col min="9220" max="9220" width="40.42578125" style="430" customWidth="1"/>
    <col min="9221" max="9221" width="15" style="430" customWidth="1"/>
    <col min="9222" max="9237" width="10" style="430"/>
    <col min="9238" max="9239" width="1.5703125" style="430" bestFit="1" customWidth="1"/>
    <col min="9240" max="9471" width="10" style="430"/>
    <col min="9472" max="9472" width="7.140625" style="430" customWidth="1"/>
    <col min="9473" max="9473" width="8.28515625" style="430" customWidth="1"/>
    <col min="9474" max="9474" width="35.28515625" style="430" customWidth="1"/>
    <col min="9475" max="9475" width="1.5703125" style="430" customWidth="1"/>
    <col min="9476" max="9476" width="40.42578125" style="430" customWidth="1"/>
    <col min="9477" max="9477" width="15" style="430" customWidth="1"/>
    <col min="9478" max="9493" width="10" style="430"/>
    <col min="9494" max="9495" width="1.5703125" style="430" bestFit="1" customWidth="1"/>
    <col min="9496" max="9727" width="10" style="430"/>
    <col min="9728" max="9728" width="7.140625" style="430" customWidth="1"/>
    <col min="9729" max="9729" width="8.28515625" style="430" customWidth="1"/>
    <col min="9730" max="9730" width="35.28515625" style="430" customWidth="1"/>
    <col min="9731" max="9731" width="1.5703125" style="430" customWidth="1"/>
    <col min="9732" max="9732" width="40.42578125" style="430" customWidth="1"/>
    <col min="9733" max="9733" width="15" style="430" customWidth="1"/>
    <col min="9734" max="9749" width="10" style="430"/>
    <col min="9750" max="9751" width="1.5703125" style="430" bestFit="1" customWidth="1"/>
    <col min="9752" max="9983" width="10" style="430"/>
    <col min="9984" max="9984" width="7.140625" style="430" customWidth="1"/>
    <col min="9985" max="9985" width="8.28515625" style="430" customWidth="1"/>
    <col min="9986" max="9986" width="35.28515625" style="430" customWidth="1"/>
    <col min="9987" max="9987" width="1.5703125" style="430" customWidth="1"/>
    <col min="9988" max="9988" width="40.42578125" style="430" customWidth="1"/>
    <col min="9989" max="9989" width="15" style="430" customWidth="1"/>
    <col min="9990" max="10005" width="10" style="430"/>
    <col min="10006" max="10007" width="1.5703125" style="430" bestFit="1" customWidth="1"/>
    <col min="10008" max="10239" width="10" style="430"/>
    <col min="10240" max="10240" width="7.140625" style="430" customWidth="1"/>
    <col min="10241" max="10241" width="8.28515625" style="430" customWidth="1"/>
    <col min="10242" max="10242" width="35.28515625" style="430" customWidth="1"/>
    <col min="10243" max="10243" width="1.5703125" style="430" customWidth="1"/>
    <col min="10244" max="10244" width="40.42578125" style="430" customWidth="1"/>
    <col min="10245" max="10245" width="15" style="430" customWidth="1"/>
    <col min="10246" max="10261" width="10" style="430"/>
    <col min="10262" max="10263" width="1.5703125" style="430" bestFit="1" customWidth="1"/>
    <col min="10264" max="10495" width="10" style="430"/>
    <col min="10496" max="10496" width="7.140625" style="430" customWidth="1"/>
    <col min="10497" max="10497" width="8.28515625" style="430" customWidth="1"/>
    <col min="10498" max="10498" width="35.28515625" style="430" customWidth="1"/>
    <col min="10499" max="10499" width="1.5703125" style="430" customWidth="1"/>
    <col min="10500" max="10500" width="40.42578125" style="430" customWidth="1"/>
    <col min="10501" max="10501" width="15" style="430" customWidth="1"/>
    <col min="10502" max="10517" width="10" style="430"/>
    <col min="10518" max="10519" width="1.5703125" style="430" bestFit="1" customWidth="1"/>
    <col min="10520" max="10751" width="10" style="430"/>
    <col min="10752" max="10752" width="7.140625" style="430" customWidth="1"/>
    <col min="10753" max="10753" width="8.28515625" style="430" customWidth="1"/>
    <col min="10754" max="10754" width="35.28515625" style="430" customWidth="1"/>
    <col min="10755" max="10755" width="1.5703125" style="430" customWidth="1"/>
    <col min="10756" max="10756" width="40.42578125" style="430" customWidth="1"/>
    <col min="10757" max="10757" width="15" style="430" customWidth="1"/>
    <col min="10758" max="10773" width="10" style="430"/>
    <col min="10774" max="10775" width="1.5703125" style="430" bestFit="1" customWidth="1"/>
    <col min="10776" max="11007" width="10" style="430"/>
    <col min="11008" max="11008" width="7.140625" style="430" customWidth="1"/>
    <col min="11009" max="11009" width="8.28515625" style="430" customWidth="1"/>
    <col min="11010" max="11010" width="35.28515625" style="430" customWidth="1"/>
    <col min="11011" max="11011" width="1.5703125" style="430" customWidth="1"/>
    <col min="11012" max="11012" width="40.42578125" style="430" customWidth="1"/>
    <col min="11013" max="11013" width="15" style="430" customWidth="1"/>
    <col min="11014" max="11029" width="10" style="430"/>
    <col min="11030" max="11031" width="1.5703125" style="430" bestFit="1" customWidth="1"/>
    <col min="11032" max="11263" width="10" style="430"/>
    <col min="11264" max="11264" width="7.140625" style="430" customWidth="1"/>
    <col min="11265" max="11265" width="8.28515625" style="430" customWidth="1"/>
    <col min="11266" max="11266" width="35.28515625" style="430" customWidth="1"/>
    <col min="11267" max="11267" width="1.5703125" style="430" customWidth="1"/>
    <col min="11268" max="11268" width="40.42578125" style="430" customWidth="1"/>
    <col min="11269" max="11269" width="15" style="430" customWidth="1"/>
    <col min="11270" max="11285" width="10" style="430"/>
    <col min="11286" max="11287" width="1.5703125" style="430" bestFit="1" customWidth="1"/>
    <col min="11288" max="11519" width="10" style="430"/>
    <col min="11520" max="11520" width="7.140625" style="430" customWidth="1"/>
    <col min="11521" max="11521" width="8.28515625" style="430" customWidth="1"/>
    <col min="11522" max="11522" width="35.28515625" style="430" customWidth="1"/>
    <col min="11523" max="11523" width="1.5703125" style="430" customWidth="1"/>
    <col min="11524" max="11524" width="40.42578125" style="430" customWidth="1"/>
    <col min="11525" max="11525" width="15" style="430" customWidth="1"/>
    <col min="11526" max="11541" width="10" style="430"/>
    <col min="11542" max="11543" width="1.5703125" style="430" bestFit="1" customWidth="1"/>
    <col min="11544" max="11775" width="10" style="430"/>
    <col min="11776" max="11776" width="7.140625" style="430" customWidth="1"/>
    <col min="11777" max="11777" width="8.28515625" style="430" customWidth="1"/>
    <col min="11778" max="11778" width="35.28515625" style="430" customWidth="1"/>
    <col min="11779" max="11779" width="1.5703125" style="430" customWidth="1"/>
    <col min="11780" max="11780" width="40.42578125" style="430" customWidth="1"/>
    <col min="11781" max="11781" width="15" style="430" customWidth="1"/>
    <col min="11782" max="11797" width="10" style="430"/>
    <col min="11798" max="11799" width="1.5703125" style="430" bestFit="1" customWidth="1"/>
    <col min="11800" max="12031" width="10" style="430"/>
    <col min="12032" max="12032" width="7.140625" style="430" customWidth="1"/>
    <col min="12033" max="12033" width="8.28515625" style="430" customWidth="1"/>
    <col min="12034" max="12034" width="35.28515625" style="430" customWidth="1"/>
    <col min="12035" max="12035" width="1.5703125" style="430" customWidth="1"/>
    <col min="12036" max="12036" width="40.42578125" style="430" customWidth="1"/>
    <col min="12037" max="12037" width="15" style="430" customWidth="1"/>
    <col min="12038" max="12053" width="10" style="430"/>
    <col min="12054" max="12055" width="1.5703125" style="430" bestFit="1" customWidth="1"/>
    <col min="12056" max="12287" width="10" style="430"/>
    <col min="12288" max="12288" width="7.140625" style="430" customWidth="1"/>
    <col min="12289" max="12289" width="8.28515625" style="430" customWidth="1"/>
    <col min="12290" max="12290" width="35.28515625" style="430" customWidth="1"/>
    <col min="12291" max="12291" width="1.5703125" style="430" customWidth="1"/>
    <col min="12292" max="12292" width="40.42578125" style="430" customWidth="1"/>
    <col min="12293" max="12293" width="15" style="430" customWidth="1"/>
    <col min="12294" max="12309" width="10" style="430"/>
    <col min="12310" max="12311" width="1.5703125" style="430" bestFit="1" customWidth="1"/>
    <col min="12312" max="12543" width="10" style="430"/>
    <col min="12544" max="12544" width="7.140625" style="430" customWidth="1"/>
    <col min="12545" max="12545" width="8.28515625" style="430" customWidth="1"/>
    <col min="12546" max="12546" width="35.28515625" style="430" customWidth="1"/>
    <col min="12547" max="12547" width="1.5703125" style="430" customWidth="1"/>
    <col min="12548" max="12548" width="40.42578125" style="430" customWidth="1"/>
    <col min="12549" max="12549" width="15" style="430" customWidth="1"/>
    <col min="12550" max="12565" width="10" style="430"/>
    <col min="12566" max="12567" width="1.5703125" style="430" bestFit="1" customWidth="1"/>
    <col min="12568" max="12799" width="10" style="430"/>
    <col min="12800" max="12800" width="7.140625" style="430" customWidth="1"/>
    <col min="12801" max="12801" width="8.28515625" style="430" customWidth="1"/>
    <col min="12802" max="12802" width="35.28515625" style="430" customWidth="1"/>
    <col min="12803" max="12803" width="1.5703125" style="430" customWidth="1"/>
    <col min="12804" max="12804" width="40.42578125" style="430" customWidth="1"/>
    <col min="12805" max="12805" width="15" style="430" customWidth="1"/>
    <col min="12806" max="12821" width="10" style="430"/>
    <col min="12822" max="12823" width="1.5703125" style="430" bestFit="1" customWidth="1"/>
    <col min="12824" max="13055" width="10" style="430"/>
    <col min="13056" max="13056" width="7.140625" style="430" customWidth="1"/>
    <col min="13057" max="13057" width="8.28515625" style="430" customWidth="1"/>
    <col min="13058" max="13058" width="35.28515625" style="430" customWidth="1"/>
    <col min="13059" max="13059" width="1.5703125" style="430" customWidth="1"/>
    <col min="13060" max="13060" width="40.42578125" style="430" customWidth="1"/>
    <col min="13061" max="13061" width="15" style="430" customWidth="1"/>
    <col min="13062" max="13077" width="10" style="430"/>
    <col min="13078" max="13079" width="1.5703125" style="430" bestFit="1" customWidth="1"/>
    <col min="13080" max="13311" width="10" style="430"/>
    <col min="13312" max="13312" width="7.140625" style="430" customWidth="1"/>
    <col min="13313" max="13313" width="8.28515625" style="430" customWidth="1"/>
    <col min="13314" max="13314" width="35.28515625" style="430" customWidth="1"/>
    <col min="13315" max="13315" width="1.5703125" style="430" customWidth="1"/>
    <col min="13316" max="13316" width="40.42578125" style="430" customWidth="1"/>
    <col min="13317" max="13317" width="15" style="430" customWidth="1"/>
    <col min="13318" max="13333" width="10" style="430"/>
    <col min="13334" max="13335" width="1.5703125" style="430" bestFit="1" customWidth="1"/>
    <col min="13336" max="13567" width="10" style="430"/>
    <col min="13568" max="13568" width="7.140625" style="430" customWidth="1"/>
    <col min="13569" max="13569" width="8.28515625" style="430" customWidth="1"/>
    <col min="13570" max="13570" width="35.28515625" style="430" customWidth="1"/>
    <col min="13571" max="13571" width="1.5703125" style="430" customWidth="1"/>
    <col min="13572" max="13572" width="40.42578125" style="430" customWidth="1"/>
    <col min="13573" max="13573" width="15" style="430" customWidth="1"/>
    <col min="13574" max="13589" width="10" style="430"/>
    <col min="13590" max="13591" width="1.5703125" style="430" bestFit="1" customWidth="1"/>
    <col min="13592" max="13823" width="10" style="430"/>
    <col min="13824" max="13824" width="7.140625" style="430" customWidth="1"/>
    <col min="13825" max="13825" width="8.28515625" style="430" customWidth="1"/>
    <col min="13826" max="13826" width="35.28515625" style="430" customWidth="1"/>
    <col min="13827" max="13827" width="1.5703125" style="430" customWidth="1"/>
    <col min="13828" max="13828" width="40.42578125" style="430" customWidth="1"/>
    <col min="13829" max="13829" width="15" style="430" customWidth="1"/>
    <col min="13830" max="13845" width="10" style="430"/>
    <col min="13846" max="13847" width="1.5703125" style="430" bestFit="1" customWidth="1"/>
    <col min="13848" max="14079" width="10" style="430"/>
    <col min="14080" max="14080" width="7.140625" style="430" customWidth="1"/>
    <col min="14081" max="14081" width="8.28515625" style="430" customWidth="1"/>
    <col min="14082" max="14082" width="35.28515625" style="430" customWidth="1"/>
    <col min="14083" max="14083" width="1.5703125" style="430" customWidth="1"/>
    <col min="14084" max="14084" width="40.42578125" style="430" customWidth="1"/>
    <col min="14085" max="14085" width="15" style="430" customWidth="1"/>
    <col min="14086" max="14101" width="10" style="430"/>
    <col min="14102" max="14103" width="1.5703125" style="430" bestFit="1" customWidth="1"/>
    <col min="14104" max="14335" width="10" style="430"/>
    <col min="14336" max="14336" width="7.140625" style="430" customWidth="1"/>
    <col min="14337" max="14337" width="8.28515625" style="430" customWidth="1"/>
    <col min="14338" max="14338" width="35.28515625" style="430" customWidth="1"/>
    <col min="14339" max="14339" width="1.5703125" style="430" customWidth="1"/>
    <col min="14340" max="14340" width="40.42578125" style="430" customWidth="1"/>
    <col min="14341" max="14341" width="15" style="430" customWidth="1"/>
    <col min="14342" max="14357" width="10" style="430"/>
    <col min="14358" max="14359" width="1.5703125" style="430" bestFit="1" customWidth="1"/>
    <col min="14360" max="14591" width="10" style="430"/>
    <col min="14592" max="14592" width="7.140625" style="430" customWidth="1"/>
    <col min="14593" max="14593" width="8.28515625" style="430" customWidth="1"/>
    <col min="14594" max="14594" width="35.28515625" style="430" customWidth="1"/>
    <col min="14595" max="14595" width="1.5703125" style="430" customWidth="1"/>
    <col min="14596" max="14596" width="40.42578125" style="430" customWidth="1"/>
    <col min="14597" max="14597" width="15" style="430" customWidth="1"/>
    <col min="14598" max="14613" width="10" style="430"/>
    <col min="14614" max="14615" width="1.5703125" style="430" bestFit="1" customWidth="1"/>
    <col min="14616" max="14847" width="10" style="430"/>
    <col min="14848" max="14848" width="7.140625" style="430" customWidth="1"/>
    <col min="14849" max="14849" width="8.28515625" style="430" customWidth="1"/>
    <col min="14850" max="14850" width="35.28515625" style="430" customWidth="1"/>
    <col min="14851" max="14851" width="1.5703125" style="430" customWidth="1"/>
    <col min="14852" max="14852" width="40.42578125" style="430" customWidth="1"/>
    <col min="14853" max="14853" width="15" style="430" customWidth="1"/>
    <col min="14854" max="14869" width="10" style="430"/>
    <col min="14870" max="14871" width="1.5703125" style="430" bestFit="1" customWidth="1"/>
    <col min="14872" max="15103" width="10" style="430"/>
    <col min="15104" max="15104" width="7.140625" style="430" customWidth="1"/>
    <col min="15105" max="15105" width="8.28515625" style="430" customWidth="1"/>
    <col min="15106" max="15106" width="35.28515625" style="430" customWidth="1"/>
    <col min="15107" max="15107" width="1.5703125" style="430" customWidth="1"/>
    <col min="15108" max="15108" width="40.42578125" style="430" customWidth="1"/>
    <col min="15109" max="15109" width="15" style="430" customWidth="1"/>
    <col min="15110" max="15125" width="10" style="430"/>
    <col min="15126" max="15127" width="1.5703125" style="430" bestFit="1" customWidth="1"/>
    <col min="15128" max="15359" width="10" style="430"/>
    <col min="15360" max="15360" width="7.140625" style="430" customWidth="1"/>
    <col min="15361" max="15361" width="8.28515625" style="430" customWidth="1"/>
    <col min="15362" max="15362" width="35.28515625" style="430" customWidth="1"/>
    <col min="15363" max="15363" width="1.5703125" style="430" customWidth="1"/>
    <col min="15364" max="15364" width="40.42578125" style="430" customWidth="1"/>
    <col min="15365" max="15365" width="15" style="430" customWidth="1"/>
    <col min="15366" max="15381" width="10" style="430"/>
    <col min="15382" max="15383" width="1.5703125" style="430" bestFit="1" customWidth="1"/>
    <col min="15384" max="15615" width="10" style="430"/>
    <col min="15616" max="15616" width="7.140625" style="430" customWidth="1"/>
    <col min="15617" max="15617" width="8.28515625" style="430" customWidth="1"/>
    <col min="15618" max="15618" width="35.28515625" style="430" customWidth="1"/>
    <col min="15619" max="15619" width="1.5703125" style="430" customWidth="1"/>
    <col min="15620" max="15620" width="40.42578125" style="430" customWidth="1"/>
    <col min="15621" max="15621" width="15" style="430" customWidth="1"/>
    <col min="15622" max="15637" width="10" style="430"/>
    <col min="15638" max="15639" width="1.5703125" style="430" bestFit="1" customWidth="1"/>
    <col min="15640" max="15871" width="10" style="430"/>
    <col min="15872" max="15872" width="7.140625" style="430" customWidth="1"/>
    <col min="15873" max="15873" width="8.28515625" style="430" customWidth="1"/>
    <col min="15874" max="15874" width="35.28515625" style="430" customWidth="1"/>
    <col min="15875" max="15875" width="1.5703125" style="430" customWidth="1"/>
    <col min="15876" max="15876" width="40.42578125" style="430" customWidth="1"/>
    <col min="15877" max="15877" width="15" style="430" customWidth="1"/>
    <col min="15878" max="15893" width="10" style="430"/>
    <col min="15894" max="15895" width="1.5703125" style="430" bestFit="1" customWidth="1"/>
    <col min="15896" max="16127" width="10" style="430"/>
    <col min="16128" max="16128" width="7.140625" style="430" customWidth="1"/>
    <col min="16129" max="16129" width="8.28515625" style="430" customWidth="1"/>
    <col min="16130" max="16130" width="35.28515625" style="430" customWidth="1"/>
    <col min="16131" max="16131" width="1.5703125" style="430" customWidth="1"/>
    <col min="16132" max="16132" width="40.42578125" style="430" customWidth="1"/>
    <col min="16133" max="16133" width="15" style="430" customWidth="1"/>
    <col min="16134" max="16149" width="10" style="430"/>
    <col min="16150" max="16151" width="1.5703125" style="430" bestFit="1" customWidth="1"/>
    <col min="16152" max="16384" width="10" style="430"/>
  </cols>
  <sheetData>
    <row r="1" spans="1:11" s="605" customFormat="1" ht="36" customHeight="1">
      <c r="A1" s="1966" t="s">
        <v>709</v>
      </c>
      <c r="B1" s="1966"/>
      <c r="C1" s="1966"/>
      <c r="D1" s="1966"/>
    </row>
    <row r="2" spans="1:11" s="605" customFormat="1" ht="36" customHeight="1">
      <c r="A2" s="1967" t="s">
        <v>710</v>
      </c>
      <c r="B2" s="1967"/>
      <c r="C2" s="1967"/>
      <c r="D2" s="1967"/>
    </row>
    <row r="3" spans="1:11" s="541" customFormat="1" ht="51" customHeight="1">
      <c r="A3" s="542" t="s">
        <v>705</v>
      </c>
      <c r="B3" s="542" t="s">
        <v>708</v>
      </c>
      <c r="C3" s="1057" t="s">
        <v>706</v>
      </c>
      <c r="D3" s="1057" t="s">
        <v>707</v>
      </c>
    </row>
    <row r="4" spans="1:11" s="606" customFormat="1" ht="27" customHeight="1">
      <c r="A4" s="608">
        <v>1</v>
      </c>
      <c r="B4" s="609" t="s">
        <v>715</v>
      </c>
      <c r="C4" s="1477" t="s">
        <v>713</v>
      </c>
      <c r="D4" s="609" t="s">
        <v>936</v>
      </c>
    </row>
    <row r="5" spans="1:11" s="606" customFormat="1" ht="27" customHeight="1">
      <c r="A5" s="610">
        <v>2</v>
      </c>
      <c r="B5" s="611" t="s">
        <v>166</v>
      </c>
      <c r="C5" s="1478" t="s">
        <v>722</v>
      </c>
      <c r="D5" s="612" t="s">
        <v>938</v>
      </c>
    </row>
    <row r="6" spans="1:11" s="606" customFormat="1" ht="27" customHeight="1">
      <c r="A6" s="610">
        <v>3</v>
      </c>
      <c r="B6" s="611" t="s">
        <v>276</v>
      </c>
      <c r="C6" s="1478" t="s">
        <v>940</v>
      </c>
      <c r="D6" s="612" t="s">
        <v>939</v>
      </c>
    </row>
    <row r="7" spans="1:11" s="606" customFormat="1" ht="27" customHeight="1">
      <c r="A7" s="610">
        <v>4</v>
      </c>
      <c r="B7" s="611" t="s">
        <v>167</v>
      </c>
      <c r="C7" s="1478" t="s">
        <v>619</v>
      </c>
      <c r="D7" s="612" t="s">
        <v>921</v>
      </c>
    </row>
    <row r="8" spans="1:11" s="606" customFormat="1" ht="27" customHeight="1">
      <c r="A8" s="610">
        <v>5</v>
      </c>
      <c r="B8" s="611" t="s">
        <v>168</v>
      </c>
      <c r="C8" s="1478" t="s">
        <v>941</v>
      </c>
      <c r="D8" s="612" t="s">
        <v>920</v>
      </c>
    </row>
    <row r="9" spans="1:11" s="606" customFormat="1" ht="27" customHeight="1">
      <c r="A9" s="610">
        <v>6</v>
      </c>
      <c r="B9" s="611" t="s">
        <v>169</v>
      </c>
      <c r="C9" s="1478" t="s">
        <v>942</v>
      </c>
      <c r="D9" s="612" t="s">
        <v>919</v>
      </c>
    </row>
    <row r="10" spans="1:11" s="606" customFormat="1" ht="27" customHeight="1">
      <c r="A10" s="610">
        <v>7</v>
      </c>
      <c r="B10" s="611" t="s">
        <v>170</v>
      </c>
      <c r="C10" s="1478" t="s">
        <v>943</v>
      </c>
      <c r="D10" s="612" t="s">
        <v>922</v>
      </c>
    </row>
    <row r="11" spans="1:11" s="606" customFormat="1" ht="27" customHeight="1">
      <c r="A11" s="610">
        <v>8</v>
      </c>
      <c r="B11" s="613" t="s">
        <v>171</v>
      </c>
      <c r="C11" s="1478" t="s">
        <v>944</v>
      </c>
      <c r="D11" s="613" t="s">
        <v>923</v>
      </c>
    </row>
    <row r="12" spans="1:11" s="606" customFormat="1" ht="27" customHeight="1">
      <c r="A12" s="610">
        <v>9</v>
      </c>
      <c r="B12" s="612" t="s">
        <v>172</v>
      </c>
      <c r="C12" s="1478" t="s">
        <v>945</v>
      </c>
      <c r="D12" s="612" t="s">
        <v>924</v>
      </c>
    </row>
    <row r="13" spans="1:11" s="606" customFormat="1" ht="27" customHeight="1">
      <c r="A13" s="610">
        <v>10</v>
      </c>
      <c r="B13" s="612" t="s">
        <v>173</v>
      </c>
      <c r="C13" s="1478" t="s">
        <v>946</v>
      </c>
      <c r="D13" s="612" t="s">
        <v>925</v>
      </c>
    </row>
    <row r="14" spans="1:11" s="606" customFormat="1" ht="27" customHeight="1">
      <c r="A14" s="610">
        <v>11</v>
      </c>
      <c r="B14" s="611" t="s">
        <v>909</v>
      </c>
      <c r="C14" s="1479" t="s">
        <v>947</v>
      </c>
      <c r="D14" s="613" t="s">
        <v>937</v>
      </c>
    </row>
    <row r="15" spans="1:11" s="606" customFormat="1" ht="27" customHeight="1">
      <c r="A15" s="610">
        <v>12</v>
      </c>
      <c r="B15" s="612" t="s">
        <v>174</v>
      </c>
      <c r="C15" s="1478" t="s">
        <v>948</v>
      </c>
      <c r="D15" s="612" t="s">
        <v>926</v>
      </c>
      <c r="G15" s="607"/>
      <c r="K15" s="432"/>
    </row>
    <row r="16" spans="1:11" s="606" customFormat="1" ht="27" customHeight="1">
      <c r="A16" s="610">
        <v>13</v>
      </c>
      <c r="B16" s="612" t="s">
        <v>175</v>
      </c>
      <c r="C16" s="1478" t="s">
        <v>949</v>
      </c>
      <c r="D16" s="612" t="s">
        <v>927</v>
      </c>
    </row>
    <row r="17" spans="1:5" s="606" customFormat="1" ht="27" customHeight="1">
      <c r="A17" s="610">
        <v>14</v>
      </c>
      <c r="B17" s="614" t="s">
        <v>176</v>
      </c>
      <c r="C17" s="1478" t="s">
        <v>950</v>
      </c>
      <c r="D17" s="615" t="s">
        <v>928</v>
      </c>
    </row>
    <row r="18" spans="1:5" s="606" customFormat="1" ht="27" customHeight="1">
      <c r="A18" s="610">
        <v>15</v>
      </c>
      <c r="B18" s="612" t="s">
        <v>177</v>
      </c>
      <c r="C18" s="1478" t="s">
        <v>951</v>
      </c>
      <c r="D18" s="612" t="s">
        <v>929</v>
      </c>
    </row>
    <row r="19" spans="1:5" s="606" customFormat="1" ht="27" customHeight="1">
      <c r="A19" s="610">
        <v>16</v>
      </c>
      <c r="B19" s="612" t="s">
        <v>178</v>
      </c>
      <c r="C19" s="1478" t="s">
        <v>952</v>
      </c>
      <c r="D19" s="612" t="s">
        <v>930</v>
      </c>
    </row>
    <row r="20" spans="1:5" s="606" customFormat="1" ht="27" customHeight="1">
      <c r="A20" s="610">
        <v>17</v>
      </c>
      <c r="B20" s="611" t="s">
        <v>714</v>
      </c>
      <c r="C20" s="1478" t="s">
        <v>953</v>
      </c>
      <c r="D20" s="612" t="s">
        <v>931</v>
      </c>
    </row>
    <row r="21" spans="1:5" s="606" customFormat="1" ht="27" customHeight="1">
      <c r="A21" s="610">
        <v>18</v>
      </c>
      <c r="B21" s="612" t="s">
        <v>332</v>
      </c>
      <c r="C21" s="1478" t="s">
        <v>954</v>
      </c>
      <c r="D21" s="612" t="s">
        <v>932</v>
      </c>
    </row>
    <row r="22" spans="1:5" s="606" customFormat="1" ht="27" customHeight="1">
      <c r="A22" s="610">
        <v>19</v>
      </c>
      <c r="B22" s="612" t="s">
        <v>181</v>
      </c>
      <c r="C22" s="1478" t="s">
        <v>620</v>
      </c>
      <c r="D22" s="612" t="s">
        <v>933</v>
      </c>
    </row>
    <row r="23" spans="1:5" s="606" customFormat="1" ht="27" customHeight="1">
      <c r="A23" s="610">
        <v>20</v>
      </c>
      <c r="B23" s="611" t="s">
        <v>182</v>
      </c>
      <c r="C23" s="1480" t="s">
        <v>955</v>
      </c>
      <c r="D23" s="612" t="s">
        <v>934</v>
      </c>
    </row>
    <row r="24" spans="1:5" s="606" customFormat="1" ht="27" customHeight="1">
      <c r="A24" s="610">
        <v>21</v>
      </c>
      <c r="B24" s="612" t="s">
        <v>916</v>
      </c>
      <c r="C24" s="1478" t="s">
        <v>956</v>
      </c>
      <c r="D24" s="612" t="s">
        <v>935</v>
      </c>
    </row>
    <row r="25" spans="1:5" s="606" customFormat="1" ht="27" customHeight="1">
      <c r="A25" s="616">
        <v>22</v>
      </c>
      <c r="B25" s="617" t="s">
        <v>187</v>
      </c>
      <c r="C25" s="1481" t="s">
        <v>957</v>
      </c>
      <c r="D25" s="617" t="s">
        <v>918</v>
      </c>
    </row>
    <row r="26" spans="1:5" s="605" customFormat="1" ht="15" customHeight="1"/>
    <row r="27" spans="1:5" s="618" customFormat="1" ht="26.25" customHeight="1">
      <c r="A27" s="1965" t="s">
        <v>621</v>
      </c>
      <c r="B27" s="1965"/>
      <c r="C27" s="1965"/>
      <c r="D27" s="1965"/>
    </row>
    <row r="28" spans="1:5" s="618" customFormat="1" ht="26.25" customHeight="1">
      <c r="A28" s="1965" t="s">
        <v>958</v>
      </c>
      <c r="B28" s="1965"/>
      <c r="C28" s="1965"/>
      <c r="D28" s="1965"/>
    </row>
    <row r="29" spans="1:5" s="618" customFormat="1" ht="26.25" customHeight="1">
      <c r="A29" s="1965" t="s">
        <v>962</v>
      </c>
      <c r="B29" s="1965"/>
      <c r="C29" s="1965"/>
      <c r="D29" s="1965"/>
      <c r="E29" s="619"/>
    </row>
    <row r="30" spans="1:5">
      <c r="D30" s="431"/>
    </row>
    <row r="57" spans="22:23">
      <c r="V57" s="430">
        <v>0</v>
      </c>
      <c r="W57" s="430">
        <v>0</v>
      </c>
    </row>
  </sheetData>
  <mergeCells count="5">
    <mergeCell ref="A27:D27"/>
    <mergeCell ref="A29:D29"/>
    <mergeCell ref="A1:D1"/>
    <mergeCell ref="A2:D2"/>
    <mergeCell ref="A28:D28"/>
  </mergeCells>
  <printOptions horizontalCentered="1"/>
  <pageMargins left="0.7" right="0.7" top="0.7" bottom="0.7" header="0.3" footer="0.3"/>
  <pageSetup paperSize="9" scale="85" orientation="portrait" r:id="rId1"/>
  <headerFooter alignWithMargins="0">
    <oddFooter>&amp;C&amp;14 55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  <pageSetUpPr fitToPage="1"/>
  </sheetPr>
  <dimension ref="A1:G43"/>
  <sheetViews>
    <sheetView showGridLines="0" topLeftCell="A13" zoomScaleSheetLayoutView="80" workbookViewId="0">
      <selection sqref="A1:D1"/>
    </sheetView>
  </sheetViews>
  <sheetFormatPr defaultColWidth="9" defaultRowHeight="18.75"/>
  <cols>
    <col min="1" max="1" width="66.42578125" style="350" customWidth="1"/>
    <col min="2" max="2" width="14.42578125" style="351" hidden="1" customWidth="1"/>
    <col min="3" max="3" width="22.85546875" style="349" customWidth="1"/>
    <col min="4" max="4" width="13.85546875" style="349" customWidth="1"/>
    <col min="5" max="5" width="9" style="349"/>
    <col min="6" max="16384" width="9" style="319"/>
  </cols>
  <sheetData>
    <row r="1" spans="1:7" s="315" customFormat="1" ht="23.25">
      <c r="A1" s="1971" t="s">
        <v>582</v>
      </c>
      <c r="B1" s="1971"/>
      <c r="C1" s="1971"/>
      <c r="D1" s="314"/>
      <c r="E1" s="314"/>
    </row>
    <row r="2" spans="1:7" s="315" customFormat="1" ht="23.25">
      <c r="A2" s="1970" t="s">
        <v>583</v>
      </c>
      <c r="B2" s="1970"/>
      <c r="C2" s="1970"/>
      <c r="D2" s="317" t="s">
        <v>165</v>
      </c>
      <c r="E2" s="316"/>
    </row>
    <row r="3" spans="1:7" ht="56.25">
      <c r="A3" s="1972" t="s">
        <v>581</v>
      </c>
      <c r="B3" s="1972"/>
      <c r="C3" s="1972"/>
      <c r="D3" s="276" t="s">
        <v>188</v>
      </c>
      <c r="E3" s="318"/>
    </row>
    <row r="4" spans="1:7" s="320" customFormat="1" ht="60" customHeight="1">
      <c r="A4" s="1968" t="s">
        <v>0</v>
      </c>
      <c r="B4" s="1969"/>
      <c r="C4" s="374" t="s">
        <v>184</v>
      </c>
      <c r="D4" s="374" t="s">
        <v>186</v>
      </c>
    </row>
    <row r="5" spans="1:7" s="325" customFormat="1">
      <c r="A5" s="321" t="s">
        <v>68</v>
      </c>
      <c r="B5" s="322"/>
      <c r="C5" s="323"/>
      <c r="D5" s="324"/>
    </row>
    <row r="6" spans="1:7" s="325" customFormat="1">
      <c r="A6" s="326" t="s">
        <v>69</v>
      </c>
      <c r="B6" s="322"/>
      <c r="C6" s="327">
        <f>SUM(C7:C9)</f>
        <v>3664938.2848133314</v>
      </c>
      <c r="D6" s="327">
        <f>(C6/$C$39)*100</f>
        <v>86.500053321015727</v>
      </c>
    </row>
    <row r="7" spans="1:7" s="320" customFormat="1">
      <c r="A7" s="328" t="s">
        <v>70</v>
      </c>
      <c r="B7" s="329"/>
      <c r="C7" s="324">
        <f>SUM('T14 Assets'!AB8:AB15)</f>
        <v>3228052.5737928925</v>
      </c>
      <c r="D7" s="330">
        <v>0</v>
      </c>
    </row>
    <row r="8" spans="1:7" s="331" customFormat="1">
      <c r="A8" s="328" t="s">
        <v>80</v>
      </c>
      <c r="B8" s="329"/>
      <c r="C8" s="324">
        <f>SUM('T14 Assets'!AB17:AB21)</f>
        <v>261578.50917145939</v>
      </c>
      <c r="D8" s="330">
        <v>0</v>
      </c>
      <c r="F8" s="320"/>
      <c r="G8" s="320"/>
    </row>
    <row r="9" spans="1:7" s="331" customFormat="1">
      <c r="A9" s="332" t="s">
        <v>87</v>
      </c>
      <c r="C9" s="324">
        <f>SUM('T14 Assets'!AB23:AB25)</f>
        <v>175307.20184897952</v>
      </c>
      <c r="D9" s="330">
        <v>0</v>
      </c>
      <c r="F9" s="320"/>
      <c r="G9" s="320"/>
    </row>
    <row r="10" spans="1:7" s="331" customFormat="1">
      <c r="A10" s="326" t="s">
        <v>94</v>
      </c>
      <c r="C10" s="327">
        <f>SUM(C11:C17)</f>
        <v>199671.43451593714</v>
      </c>
      <c r="D10" s="327">
        <f>(C10/$C$39)*100</f>
        <v>4.7126549999168583</v>
      </c>
      <c r="F10" s="320"/>
      <c r="G10" s="320"/>
    </row>
    <row r="11" spans="1:7" s="331" customFormat="1">
      <c r="A11" s="326" t="s">
        <v>95</v>
      </c>
      <c r="B11" s="329" t="s">
        <v>96</v>
      </c>
      <c r="C11" s="324">
        <f>'T14 Assets'!AB27</f>
        <v>0</v>
      </c>
      <c r="D11" s="330">
        <v>0</v>
      </c>
      <c r="F11" s="320"/>
      <c r="G11" s="320"/>
    </row>
    <row r="12" spans="1:7" s="331" customFormat="1">
      <c r="A12" s="333" t="s">
        <v>97</v>
      </c>
      <c r="B12" s="329"/>
      <c r="C12" s="324">
        <f>'T14 Assets'!AB28</f>
        <v>177679.24690690695</v>
      </c>
      <c r="D12" s="330">
        <v>0</v>
      </c>
      <c r="F12" s="320"/>
      <c r="G12" s="320"/>
    </row>
    <row r="13" spans="1:7" s="331" customFormat="1">
      <c r="A13" s="326" t="s">
        <v>98</v>
      </c>
      <c r="C13" s="324">
        <f>'T14 Assets'!AB30+'T14 Assets'!AB31</f>
        <v>21983.505629581265</v>
      </c>
      <c r="D13" s="330">
        <v>0</v>
      </c>
      <c r="F13" s="320"/>
      <c r="G13" s="320"/>
    </row>
    <row r="14" spans="1:7" s="331" customFormat="1">
      <c r="A14" s="326" t="s">
        <v>102</v>
      </c>
      <c r="B14" s="334" t="s">
        <v>103</v>
      </c>
      <c r="C14" s="324">
        <f>'T14 Assets'!AB32</f>
        <v>0</v>
      </c>
      <c r="D14" s="330">
        <v>0</v>
      </c>
      <c r="F14" s="320"/>
      <c r="G14" s="320"/>
    </row>
    <row r="15" spans="1:7" s="331" customFormat="1">
      <c r="A15" s="326" t="s">
        <v>104</v>
      </c>
      <c r="B15" s="334" t="s">
        <v>105</v>
      </c>
      <c r="C15" s="324">
        <f>'T14 Assets'!AB33</f>
        <v>0</v>
      </c>
      <c r="D15" s="330">
        <v>0</v>
      </c>
      <c r="F15" s="320"/>
      <c r="G15" s="320"/>
    </row>
    <row r="16" spans="1:7" s="331" customFormat="1">
      <c r="A16" s="326" t="s">
        <v>106</v>
      </c>
      <c r="B16" s="329" t="s">
        <v>107</v>
      </c>
      <c r="C16" s="324">
        <f>'T14 Assets'!AB34</f>
        <v>8.6819794489321929</v>
      </c>
      <c r="D16" s="330">
        <v>0</v>
      </c>
      <c r="F16" s="320"/>
      <c r="G16" s="320"/>
    </row>
    <row r="17" spans="1:7" s="331" customFormat="1">
      <c r="A17" s="326" t="s">
        <v>108</v>
      </c>
      <c r="B17" s="329" t="s">
        <v>109</v>
      </c>
      <c r="C17" s="324">
        <f>'T14 Assets'!AB35</f>
        <v>0</v>
      </c>
      <c r="D17" s="330">
        <v>0</v>
      </c>
      <c r="F17" s="320"/>
      <c r="G17" s="320"/>
    </row>
    <row r="18" spans="1:7" s="331" customFormat="1">
      <c r="A18" s="326" t="s">
        <v>110</v>
      </c>
      <c r="B18" s="329" t="s">
        <v>111</v>
      </c>
      <c r="C18" s="327">
        <f>'T14 Assets'!AB36</f>
        <v>0</v>
      </c>
      <c r="D18" s="327">
        <f t="shared" ref="D18:D20" si="0">(C18/$C$39)*100</f>
        <v>0</v>
      </c>
      <c r="F18" s="320"/>
      <c r="G18" s="320"/>
    </row>
    <row r="19" spans="1:7" s="331" customFormat="1">
      <c r="A19" s="328" t="s">
        <v>112</v>
      </c>
      <c r="B19" s="335" t="s">
        <v>113</v>
      </c>
      <c r="C19" s="327">
        <f>'T14 Assets'!AB37</f>
        <v>49726.379923229339</v>
      </c>
      <c r="D19" s="327">
        <f t="shared" si="0"/>
        <v>1.1736444601657203</v>
      </c>
      <c r="F19" s="320"/>
      <c r="G19" s="320"/>
    </row>
    <row r="20" spans="1:7" s="331" customFormat="1">
      <c r="A20" s="326" t="s">
        <v>114</v>
      </c>
      <c r="B20" s="335"/>
      <c r="C20" s="327">
        <f>SUM(C21:C22)</f>
        <v>36151.599303879637</v>
      </c>
      <c r="D20" s="327">
        <f t="shared" si="0"/>
        <v>0.85325182156098944</v>
      </c>
      <c r="F20" s="320"/>
      <c r="G20" s="320"/>
    </row>
    <row r="21" spans="1:7" s="331" customFormat="1">
      <c r="A21" s="326" t="s">
        <v>115</v>
      </c>
      <c r="B21" s="336" t="s">
        <v>116</v>
      </c>
      <c r="C21" s="324">
        <f>'T14 Assets'!AB39</f>
        <v>32159.376872766552</v>
      </c>
      <c r="D21" s="330">
        <v>0</v>
      </c>
      <c r="F21" s="320"/>
      <c r="G21" s="320"/>
    </row>
    <row r="22" spans="1:7" s="331" customFormat="1">
      <c r="A22" s="326" t="s">
        <v>117</v>
      </c>
      <c r="B22" s="336" t="s">
        <v>118</v>
      </c>
      <c r="C22" s="324">
        <f>'T14 Assets'!AB40</f>
        <v>3992.2224311130881</v>
      </c>
      <c r="D22" s="330">
        <v>0</v>
      </c>
      <c r="F22" s="320"/>
      <c r="G22" s="320"/>
    </row>
    <row r="23" spans="1:7" s="331" customFormat="1">
      <c r="A23" s="326" t="s">
        <v>119</v>
      </c>
      <c r="B23" s="336"/>
      <c r="C23" s="327">
        <f>SUM(C24:C25)</f>
        <v>29042.957425867149</v>
      </c>
      <c r="D23" s="327">
        <f t="shared" ref="D23" si="1">(C23/$C$39)*100</f>
        <v>0.68547330697151265</v>
      </c>
      <c r="F23" s="320"/>
      <c r="G23" s="320"/>
    </row>
    <row r="24" spans="1:7" s="331" customFormat="1">
      <c r="A24" s="326" t="s">
        <v>120</v>
      </c>
      <c r="B24" s="336" t="s">
        <v>121</v>
      </c>
      <c r="C24" s="324">
        <f>'T14 Assets'!AB42</f>
        <v>1427.4705494523869</v>
      </c>
      <c r="D24" s="330">
        <v>0</v>
      </c>
      <c r="F24" s="320"/>
      <c r="G24" s="320"/>
    </row>
    <row r="25" spans="1:7" s="331" customFormat="1">
      <c r="A25" s="328" t="s">
        <v>122</v>
      </c>
      <c r="B25" s="337" t="s">
        <v>123</v>
      </c>
      <c r="C25" s="324">
        <f>'T14 Assets'!AB43</f>
        <v>27615.486876414761</v>
      </c>
      <c r="D25" s="330">
        <v>0</v>
      </c>
      <c r="F25" s="320"/>
      <c r="G25" s="320"/>
    </row>
    <row r="26" spans="1:7" s="331" customFormat="1">
      <c r="A26" s="326" t="s">
        <v>124</v>
      </c>
      <c r="C26" s="327">
        <f>SUM(C27:C30)</f>
        <v>10858.639773678784</v>
      </c>
      <c r="D26" s="327">
        <f t="shared" ref="D26" si="2">(C26/$C$39)*100</f>
        <v>0.25628614902167646</v>
      </c>
      <c r="F26" s="320"/>
      <c r="G26" s="320"/>
    </row>
    <row r="27" spans="1:7" s="331" customFormat="1">
      <c r="A27" s="326" t="s">
        <v>125</v>
      </c>
      <c r="B27" s="336" t="s">
        <v>20</v>
      </c>
      <c r="C27" s="324">
        <f>'T14 Assets'!AB45</f>
        <v>64.184048239999996</v>
      </c>
      <c r="D27" s="330">
        <v>0</v>
      </c>
      <c r="F27" s="320"/>
      <c r="G27" s="320"/>
    </row>
    <row r="28" spans="1:7" s="320" customFormat="1">
      <c r="A28" s="326" t="s">
        <v>126</v>
      </c>
      <c r="B28" s="336" t="s">
        <v>22</v>
      </c>
      <c r="C28" s="324">
        <f>'T14 Assets'!AB46</f>
        <v>4737.3630036158893</v>
      </c>
      <c r="D28" s="330">
        <v>0</v>
      </c>
      <c r="E28" s="331"/>
    </row>
    <row r="29" spans="1:7" s="320" customFormat="1">
      <c r="A29" s="326" t="s">
        <v>127</v>
      </c>
      <c r="B29" s="336" t="s">
        <v>4</v>
      </c>
      <c r="C29" s="324">
        <f>'T14 Assets'!AB47</f>
        <v>6057.0927218228944</v>
      </c>
      <c r="D29" s="330">
        <v>0</v>
      </c>
      <c r="E29" s="331"/>
    </row>
    <row r="30" spans="1:7" s="320" customFormat="1">
      <c r="A30" s="326" t="s">
        <v>128</v>
      </c>
      <c r="B30" s="331"/>
      <c r="C30" s="324">
        <f>'T14 Assets'!AB48</f>
        <v>0</v>
      </c>
      <c r="D30" s="330">
        <v>0</v>
      </c>
      <c r="E30" s="331"/>
    </row>
    <row r="31" spans="1:7" s="320" customFormat="1">
      <c r="A31" s="338" t="s">
        <v>129</v>
      </c>
      <c r="B31" s="336" t="s">
        <v>130</v>
      </c>
      <c r="C31" s="327">
        <f>'T14 Assets'!AB49</f>
        <v>26226.198637972557</v>
      </c>
      <c r="D31" s="327">
        <f t="shared" ref="D31:D38" si="3">(C31/$C$39)*100</f>
        <v>0.61899202777645745</v>
      </c>
      <c r="E31" s="353"/>
      <c r="F31" s="354"/>
    </row>
    <row r="32" spans="1:7" s="320" customFormat="1">
      <c r="A32" s="326" t="s">
        <v>131</v>
      </c>
      <c r="B32" s="336"/>
      <c r="C32" s="327">
        <f>'T14 Assets'!AB50</f>
        <v>0</v>
      </c>
      <c r="D32" s="327">
        <f t="shared" si="3"/>
        <v>0</v>
      </c>
      <c r="E32" s="331"/>
    </row>
    <row r="33" spans="1:5" s="340" customFormat="1">
      <c r="A33" s="338" t="s">
        <v>132</v>
      </c>
      <c r="B33" s="336" t="s">
        <v>133</v>
      </c>
      <c r="C33" s="327">
        <f>'T14 Assets'!AB51</f>
        <v>19154.789862206027</v>
      </c>
      <c r="D33" s="327">
        <f t="shared" si="3"/>
        <v>0.45209229069407486</v>
      </c>
      <c r="E33" s="339"/>
    </row>
    <row r="34" spans="1:5" s="320" customFormat="1">
      <c r="A34" s="326" t="s">
        <v>134</v>
      </c>
      <c r="B34" s="331"/>
      <c r="C34" s="327">
        <f>'T14 Assets'!AB52</f>
        <v>0</v>
      </c>
      <c r="D34" s="327">
        <f t="shared" si="3"/>
        <v>0</v>
      </c>
      <c r="E34" s="355"/>
    </row>
    <row r="35" spans="1:5" s="320" customFormat="1">
      <c r="A35" s="326" t="s">
        <v>135</v>
      </c>
      <c r="B35" s="341" t="s">
        <v>33</v>
      </c>
      <c r="C35" s="327">
        <f>'T14 Assets'!AB53</f>
        <v>10750.26854318096</v>
      </c>
      <c r="D35" s="327">
        <f t="shared" si="3"/>
        <v>0.25372836591919695</v>
      </c>
      <c r="E35" s="331"/>
    </row>
    <row r="36" spans="1:5" s="320" customFormat="1">
      <c r="A36" s="326" t="s">
        <v>136</v>
      </c>
      <c r="B36" s="336" t="s">
        <v>137</v>
      </c>
      <c r="C36" s="327">
        <f>'T14 Assets'!AB54</f>
        <v>79715.894620120001</v>
      </c>
      <c r="D36" s="327">
        <f t="shared" si="3"/>
        <v>1.8814584583172755</v>
      </c>
      <c r="E36" s="331"/>
    </row>
    <row r="37" spans="1:5" s="320" customFormat="1">
      <c r="A37" s="326" t="s">
        <v>138</v>
      </c>
      <c r="B37" s="336" t="s">
        <v>139</v>
      </c>
      <c r="C37" s="327">
        <f>'T14 Assets'!AB55</f>
        <v>110683.81344118968</v>
      </c>
      <c r="D37" s="327">
        <f t="shared" si="3"/>
        <v>2.612364798640507</v>
      </c>
      <c r="E37" s="331"/>
    </row>
    <row r="38" spans="1:5" s="320" customFormat="1">
      <c r="A38" s="328" t="s">
        <v>140</v>
      </c>
      <c r="B38" s="341"/>
      <c r="C38" s="327">
        <f>'T14 Assets'!AB56</f>
        <v>0</v>
      </c>
      <c r="D38" s="327">
        <f t="shared" si="3"/>
        <v>0</v>
      </c>
      <c r="E38" s="331"/>
    </row>
    <row r="39" spans="1:5" s="320" customFormat="1">
      <c r="A39" s="342" t="s">
        <v>141</v>
      </c>
      <c r="B39" s="343"/>
      <c r="C39" s="323">
        <f>SUM(C31:C38)+C26+C23+C20+C19+C10+C6</f>
        <v>4236920.2608605931</v>
      </c>
      <c r="D39" s="344">
        <f>SUM(D31:D38)+D26+D23+D20+D19+D10+D6</f>
        <v>100</v>
      </c>
      <c r="E39" s="331"/>
    </row>
    <row r="40" spans="1:5" s="320" customFormat="1">
      <c r="A40" s="311" t="s">
        <v>66</v>
      </c>
      <c r="B40" s="341"/>
      <c r="C40" s="345"/>
      <c r="D40" s="346"/>
      <c r="E40" s="331"/>
    </row>
    <row r="41" spans="1:5" ht="17.100000000000001" customHeight="1">
      <c r="A41" s="347"/>
      <c r="B41" s="348"/>
    </row>
    <row r="42" spans="1:5" ht="17.100000000000001" customHeight="1">
      <c r="A42" s="347"/>
      <c r="B42" s="348"/>
    </row>
    <row r="43" spans="1:5" ht="17.100000000000001" customHeight="1">
      <c r="A43" s="347"/>
      <c r="B43" s="348"/>
    </row>
  </sheetData>
  <sheetProtection formatColumns="0" formatRows="0" sort="0" autoFilter="0"/>
  <protectedRanges>
    <protectedRange sqref="E5:E40" name="Range2"/>
    <protectedRange sqref="A1 C11:C12" name="Range1"/>
  </protectedRanges>
  <mergeCells count="4">
    <mergeCell ref="A4:B4"/>
    <mergeCell ref="A2:C2"/>
    <mergeCell ref="A1:C1"/>
    <mergeCell ref="A3:C3"/>
  </mergeCells>
  <pageMargins left="0.9055118110236221" right="0.19685039370078741" top="0.59055118110236227" bottom="0" header="0.19685039370078741" footer="0.19685039370078741"/>
  <pageSetup paperSize="9" scale="86" orientation="portrait" cellComments="asDisplayed" horizontalDpi="4294967295" verticalDpi="4294967295" r:id="rId1"/>
  <headerFooter alignWithMargins="0">
    <oddHeader>&amp;R&amp;A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  <pageSetUpPr fitToPage="1"/>
  </sheetPr>
  <dimension ref="A1:D56"/>
  <sheetViews>
    <sheetView showGridLines="0" topLeftCell="A25" zoomScaleSheetLayoutView="110" workbookViewId="0">
      <selection sqref="A1:D1"/>
    </sheetView>
  </sheetViews>
  <sheetFormatPr defaultColWidth="19.42578125" defaultRowHeight="30" customHeight="1"/>
  <cols>
    <col min="1" max="1" width="81.7109375" style="313" customWidth="1"/>
    <col min="2" max="2" width="6.7109375" style="312" hidden="1" customWidth="1"/>
    <col min="3" max="3" width="30.85546875" style="312" customWidth="1"/>
    <col min="4" max="4" width="22.28515625" style="312" customWidth="1"/>
    <col min="5" max="16384" width="19.42578125" style="273"/>
  </cols>
  <sheetData>
    <row r="1" spans="1:4" ht="23.25">
      <c r="A1" s="1971" t="s">
        <v>585</v>
      </c>
      <c r="B1" s="1971"/>
      <c r="C1" s="1971"/>
      <c r="D1" s="373"/>
    </row>
    <row r="2" spans="1:4" s="274" customFormat="1" ht="23.25">
      <c r="A2" s="1970" t="s">
        <v>586</v>
      </c>
      <c r="B2" s="1970"/>
      <c r="C2" s="1970"/>
      <c r="D2" s="275" t="s">
        <v>67</v>
      </c>
    </row>
    <row r="3" spans="1:4" ht="47.25" customHeight="1">
      <c r="A3" s="1973" t="s">
        <v>584</v>
      </c>
      <c r="B3" s="1973"/>
      <c r="C3" s="1973"/>
      <c r="D3" s="276" t="s">
        <v>188</v>
      </c>
    </row>
    <row r="4" spans="1:4" s="277" customFormat="1" ht="60" customHeight="1">
      <c r="A4" s="1968" t="s">
        <v>0</v>
      </c>
      <c r="B4" s="1969"/>
      <c r="C4" s="374" t="s">
        <v>184</v>
      </c>
      <c r="D4" s="374" t="s">
        <v>186</v>
      </c>
    </row>
    <row r="5" spans="1:4" s="281" customFormat="1" ht="21" customHeight="1">
      <c r="A5" s="278" t="s">
        <v>1</v>
      </c>
      <c r="B5" s="279"/>
      <c r="C5" s="280">
        <v>0</v>
      </c>
      <c r="D5" s="280">
        <v>0</v>
      </c>
    </row>
    <row r="6" spans="1:4" ht="18.75" customHeight="1">
      <c r="A6" s="282" t="s">
        <v>2</v>
      </c>
      <c r="B6" s="283"/>
      <c r="C6" s="280">
        <f>SUM(C7:C8)</f>
        <v>3293347.6789590283</v>
      </c>
      <c r="D6" s="284">
        <f>C6/$C$27*100</f>
        <v>91.631432893298353</v>
      </c>
    </row>
    <row r="7" spans="1:4" ht="18.75" customHeight="1">
      <c r="A7" s="285" t="s">
        <v>3</v>
      </c>
      <c r="B7" s="283" t="s">
        <v>4</v>
      </c>
      <c r="C7" s="286">
        <f>'T15 Liabilities'!AB8</f>
        <v>3246281.0451472001</v>
      </c>
      <c r="D7" s="287">
        <v>0</v>
      </c>
    </row>
    <row r="8" spans="1:4" ht="18.75" customHeight="1">
      <c r="A8" s="285" t="s">
        <v>5</v>
      </c>
      <c r="B8" s="283"/>
      <c r="C8" s="286">
        <f>'T15 Liabilities'!AB10+'T15 Liabilities'!AB11</f>
        <v>47066.633811828171</v>
      </c>
      <c r="D8" s="287">
        <v>0</v>
      </c>
    </row>
    <row r="9" spans="1:4" ht="18.75">
      <c r="A9" s="288" t="s">
        <v>8</v>
      </c>
      <c r="B9" s="289" t="s">
        <v>9</v>
      </c>
      <c r="C9" s="280">
        <f>'T15 Liabilities'!AB12</f>
        <v>13814.955361889999</v>
      </c>
      <c r="D9" s="290">
        <f t="shared" ref="D9:D12" si="0">C9/$C$27*100</f>
        <v>0.38437610558234792</v>
      </c>
    </row>
    <row r="10" spans="1:4" ht="18.75">
      <c r="A10" s="288" t="s">
        <v>10</v>
      </c>
      <c r="B10" s="289" t="s">
        <v>11</v>
      </c>
      <c r="C10" s="280">
        <f>'T15 Liabilities'!AB13</f>
        <v>130029.20117658497</v>
      </c>
      <c r="D10" s="290">
        <f t="shared" si="0"/>
        <v>3.6178269600577044</v>
      </c>
    </row>
    <row r="11" spans="1:4" ht="18.75">
      <c r="A11" s="288" t="s">
        <v>12</v>
      </c>
      <c r="B11" s="291" t="s">
        <v>13</v>
      </c>
      <c r="C11" s="280">
        <f>+'T15 Liabilities'!AB14</f>
        <v>15.460623189999998</v>
      </c>
      <c r="D11" s="284">
        <f t="shared" si="0"/>
        <v>4.3016383158514423E-4</v>
      </c>
    </row>
    <row r="12" spans="1:4" ht="24.95" customHeight="1">
      <c r="A12" s="288" t="s">
        <v>14</v>
      </c>
      <c r="B12" s="283"/>
      <c r="C12" s="280">
        <f>SUM(C13:C14)</f>
        <v>21287.977558340001</v>
      </c>
      <c r="D12" s="284">
        <f t="shared" si="0"/>
        <v>0.59229940996926278</v>
      </c>
    </row>
    <row r="13" spans="1:4" ht="18.75" customHeight="1">
      <c r="A13" s="288" t="s">
        <v>15</v>
      </c>
      <c r="B13" s="283" t="s">
        <v>16</v>
      </c>
      <c r="C13" s="286">
        <f>'T15 Liabilities'!AB16</f>
        <v>0</v>
      </c>
      <c r="D13" s="287">
        <v>0</v>
      </c>
    </row>
    <row r="14" spans="1:4" ht="18.75">
      <c r="A14" s="288" t="s">
        <v>17</v>
      </c>
      <c r="B14" s="283" t="s">
        <v>16</v>
      </c>
      <c r="C14" s="286">
        <f>'T15 Liabilities'!AB17</f>
        <v>21287.977558340001</v>
      </c>
      <c r="D14" s="287">
        <v>0</v>
      </c>
    </row>
    <row r="15" spans="1:4" ht="18.75">
      <c r="A15" s="288" t="s">
        <v>18</v>
      </c>
      <c r="B15" s="292"/>
      <c r="C15" s="280">
        <f>SUM(C16:C18)</f>
        <v>7386.7458691408992</v>
      </c>
      <c r="D15" s="284">
        <f t="shared" ref="D15" si="1">C15/$C$27*100</f>
        <v>0.20552282187891463</v>
      </c>
    </row>
    <row r="16" spans="1:4" ht="18.75">
      <c r="A16" s="288" t="s">
        <v>19</v>
      </c>
      <c r="B16" s="283" t="s">
        <v>20</v>
      </c>
      <c r="C16" s="286">
        <f>'T15 Liabilities'!AB19</f>
        <v>828.87201268000001</v>
      </c>
      <c r="D16" s="287">
        <v>0</v>
      </c>
    </row>
    <row r="17" spans="1:4" ht="18.75">
      <c r="A17" s="288" t="s">
        <v>21</v>
      </c>
      <c r="B17" s="283" t="s">
        <v>22</v>
      </c>
      <c r="C17" s="286">
        <f>'T15 Liabilities'!AB20</f>
        <v>6250.4394461758884</v>
      </c>
      <c r="D17" s="287">
        <v>0</v>
      </c>
    </row>
    <row r="18" spans="1:4" ht="18.75">
      <c r="A18" s="288" t="s">
        <v>23</v>
      </c>
      <c r="B18" s="283"/>
      <c r="C18" s="286">
        <f>'T15 Liabilities'!AB21</f>
        <v>307.43441028501127</v>
      </c>
      <c r="D18" s="287">
        <v>0</v>
      </c>
    </row>
    <row r="19" spans="1:4" ht="18.75">
      <c r="A19" s="282" t="s">
        <v>24</v>
      </c>
      <c r="B19" s="283"/>
      <c r="C19" s="280">
        <f>'T15 Liabilities'!AB22</f>
        <v>0</v>
      </c>
      <c r="D19" s="284">
        <f t="shared" ref="D19:D21" si="2">C19/$C$27*100</f>
        <v>0</v>
      </c>
    </row>
    <row r="20" spans="1:4" ht="18.75">
      <c r="A20" s="282" t="s">
        <v>25</v>
      </c>
      <c r="B20" s="283"/>
      <c r="C20" s="280">
        <f>'T15 Liabilities'!AB23</f>
        <v>5864.7150979165499</v>
      </c>
      <c r="D20" s="284">
        <f t="shared" si="2"/>
        <v>0.16317507300137674</v>
      </c>
    </row>
    <row r="21" spans="1:4" ht="18.75">
      <c r="A21" s="282" t="s">
        <v>26</v>
      </c>
      <c r="B21" s="283"/>
      <c r="C21" s="280">
        <f>SUM(C22:C24)</f>
        <v>94755.205385594192</v>
      </c>
      <c r="D21" s="284">
        <f t="shared" si="2"/>
        <v>2.6363919300270133</v>
      </c>
    </row>
    <row r="22" spans="1:4" ht="18.75">
      <c r="A22" s="282" t="s">
        <v>27</v>
      </c>
      <c r="B22" s="283" t="s">
        <v>28</v>
      </c>
      <c r="C22" s="286">
        <f>'T15 Liabilities'!AB25</f>
        <v>34327.630791116375</v>
      </c>
      <c r="D22" s="287">
        <v>0</v>
      </c>
    </row>
    <row r="23" spans="1:4" ht="18.75">
      <c r="A23" s="282" t="s">
        <v>29</v>
      </c>
      <c r="B23" s="283" t="s">
        <v>28</v>
      </c>
      <c r="C23" s="286">
        <f>'T15 Liabilities'!AB26</f>
        <v>9286.2588372821956</v>
      </c>
      <c r="D23" s="287">
        <v>0</v>
      </c>
    </row>
    <row r="24" spans="1:4" ht="18.75">
      <c r="A24" s="282" t="s">
        <v>30</v>
      </c>
      <c r="B24" s="283" t="s">
        <v>31</v>
      </c>
      <c r="C24" s="286">
        <f>'T15 Liabilities'!AB27</f>
        <v>51141.315757195633</v>
      </c>
      <c r="D24" s="287">
        <v>0</v>
      </c>
    </row>
    <row r="25" spans="1:4" ht="18.75">
      <c r="A25" s="288" t="s">
        <v>32</v>
      </c>
      <c r="B25" s="293" t="s">
        <v>33</v>
      </c>
      <c r="C25" s="280">
        <f>'T15 Liabilities'!AB28</f>
        <v>27120.308838437504</v>
      </c>
      <c r="D25" s="284">
        <f t="shared" ref="D25:D26" si="3">C25/$C$27*100</f>
        <v>0.75457346190679209</v>
      </c>
    </row>
    <row r="26" spans="1:4" ht="18.75">
      <c r="A26" s="288" t="s">
        <v>34</v>
      </c>
      <c r="B26" s="294"/>
      <c r="C26" s="280">
        <f>'T15 Liabilities'!AB30</f>
        <v>502.14160406999997</v>
      </c>
      <c r="D26" s="280">
        <f t="shared" si="3"/>
        <v>1.3971180446644188E-2</v>
      </c>
    </row>
    <row r="27" spans="1:4" ht="18.75">
      <c r="A27" s="295" t="s">
        <v>35</v>
      </c>
      <c r="B27" s="296"/>
      <c r="C27" s="280">
        <f>'T15 Liabilities'!AB31</f>
        <v>3594124.3904741923</v>
      </c>
      <c r="D27" s="280">
        <f>C27/$C$27*100</f>
        <v>100</v>
      </c>
    </row>
    <row r="28" spans="1:4" ht="18.75">
      <c r="A28" s="278" t="s">
        <v>36</v>
      </c>
      <c r="B28" s="297"/>
      <c r="C28" s="280">
        <f>'T15 Liabilities'!AB32</f>
        <v>0</v>
      </c>
      <c r="D28" s="298">
        <v>0</v>
      </c>
    </row>
    <row r="29" spans="1:4" ht="18.75">
      <c r="A29" s="299" t="s">
        <v>37</v>
      </c>
      <c r="B29" s="297"/>
      <c r="C29" s="280">
        <f>SUM(C30:C32)</f>
        <v>100647.25297927999</v>
      </c>
      <c r="D29" s="298">
        <f>C29/$C$49*100</f>
        <v>15.657731733525432</v>
      </c>
    </row>
    <row r="30" spans="1:4" ht="18.75">
      <c r="A30" s="285" t="s">
        <v>38</v>
      </c>
      <c r="B30" s="283" t="s">
        <v>39</v>
      </c>
      <c r="C30" s="286">
        <f>'T15 Liabilities'!AB34</f>
        <v>100647.25297927999</v>
      </c>
      <c r="D30" s="287">
        <v>0</v>
      </c>
    </row>
    <row r="31" spans="1:4" ht="18.75">
      <c r="A31" s="285" t="s">
        <v>40</v>
      </c>
      <c r="B31" s="283" t="s">
        <v>39</v>
      </c>
      <c r="C31" s="286">
        <f>'T15 Liabilities'!AB35</f>
        <v>0</v>
      </c>
      <c r="D31" s="287">
        <v>0</v>
      </c>
    </row>
    <row r="32" spans="1:4" ht="18.75">
      <c r="A32" s="285" t="s">
        <v>41</v>
      </c>
      <c r="B32" s="283" t="s">
        <v>39</v>
      </c>
      <c r="C32" s="286">
        <f>'T15 Liabilities'!AB36</f>
        <v>0</v>
      </c>
      <c r="D32" s="287">
        <v>0</v>
      </c>
    </row>
    <row r="33" spans="1:4" ht="18.75">
      <c r="A33" s="285" t="s">
        <v>42</v>
      </c>
      <c r="B33" s="283"/>
      <c r="C33" s="280">
        <f>'T15 Liabilities'!AB37</f>
        <v>100647.25297927999</v>
      </c>
      <c r="D33" s="284">
        <f>C33/$C$49*100</f>
        <v>15.657731733525432</v>
      </c>
    </row>
    <row r="34" spans="1:4" ht="18.75">
      <c r="A34" s="285" t="s">
        <v>43</v>
      </c>
      <c r="B34" s="283" t="s">
        <v>39</v>
      </c>
      <c r="C34" s="280">
        <f>'T15 Liabilities'!AB38</f>
        <v>0</v>
      </c>
      <c r="D34" s="284">
        <f t="shared" ref="D34:D37" si="4">C34/$C$49*100</f>
        <v>0</v>
      </c>
    </row>
    <row r="35" spans="1:4" ht="18.75">
      <c r="A35" s="300" t="s">
        <v>44</v>
      </c>
      <c r="B35" s="283" t="s">
        <v>39</v>
      </c>
      <c r="C35" s="280">
        <f>'T15 Liabilities'!AB39</f>
        <v>128.31129783</v>
      </c>
      <c r="D35" s="284">
        <f t="shared" si="4"/>
        <v>1.9961437797176889E-2</v>
      </c>
    </row>
    <row r="36" spans="1:4" ht="18.75">
      <c r="A36" s="300" t="s">
        <v>45</v>
      </c>
      <c r="B36" s="283" t="s">
        <v>39</v>
      </c>
      <c r="C36" s="280">
        <f>'T15 Liabilities'!AB40</f>
        <v>14528.380372885</v>
      </c>
      <c r="D36" s="284">
        <f t="shared" si="4"/>
        <v>2.2601857047015539</v>
      </c>
    </row>
    <row r="37" spans="1:4" ht="18.75">
      <c r="A37" s="300" t="s">
        <v>46</v>
      </c>
      <c r="B37" s="283"/>
      <c r="C37" s="280" t="e">
        <f>SUM(C38:C44)</f>
        <v>#REF!</v>
      </c>
      <c r="D37" s="284" t="e">
        <f t="shared" si="4"/>
        <v>#REF!</v>
      </c>
    </row>
    <row r="38" spans="1:4" ht="18.75">
      <c r="A38" s="300" t="s">
        <v>47</v>
      </c>
      <c r="B38" s="283" t="s">
        <v>39</v>
      </c>
      <c r="C38" s="286" t="e">
        <f>'T15 Liabilities'!#REF!</f>
        <v>#REF!</v>
      </c>
      <c r="D38" s="287">
        <v>0</v>
      </c>
    </row>
    <row r="39" spans="1:4" ht="18.75">
      <c r="A39" s="300" t="s">
        <v>48</v>
      </c>
      <c r="B39" s="283" t="s">
        <v>39</v>
      </c>
      <c r="C39" s="286" t="e">
        <f>'T15 Liabilities'!#REF!</f>
        <v>#REF!</v>
      </c>
      <c r="D39" s="287">
        <v>0</v>
      </c>
    </row>
    <row r="40" spans="1:4" ht="18.75">
      <c r="A40" s="300" t="s">
        <v>49</v>
      </c>
      <c r="B40" s="283" t="s">
        <v>39</v>
      </c>
      <c r="C40" s="286" t="e">
        <f>'T15 Liabilities'!#REF!</f>
        <v>#REF!</v>
      </c>
      <c r="D40" s="287">
        <v>0</v>
      </c>
    </row>
    <row r="41" spans="1:4" ht="18.75">
      <c r="A41" s="300" t="s">
        <v>50</v>
      </c>
      <c r="B41" s="283" t="s">
        <v>39</v>
      </c>
      <c r="C41" s="286" t="e">
        <f>'T15 Liabilities'!#REF!</f>
        <v>#REF!</v>
      </c>
      <c r="D41" s="287">
        <v>0</v>
      </c>
    </row>
    <row r="42" spans="1:4" ht="18.75">
      <c r="A42" s="300" t="s">
        <v>51</v>
      </c>
      <c r="B42" s="283" t="s">
        <v>39</v>
      </c>
      <c r="C42" s="286" t="e">
        <f>'T15 Liabilities'!#REF!</f>
        <v>#REF!</v>
      </c>
      <c r="D42" s="287">
        <v>0</v>
      </c>
    </row>
    <row r="43" spans="1:4" ht="18.75">
      <c r="A43" s="300" t="s">
        <v>52</v>
      </c>
      <c r="B43" s="283" t="s">
        <v>39</v>
      </c>
      <c r="C43" s="286" t="e">
        <f>'T15 Liabilities'!#REF!</f>
        <v>#REF!</v>
      </c>
      <c r="D43" s="287">
        <v>0</v>
      </c>
    </row>
    <row r="44" spans="1:4" ht="18.75">
      <c r="A44" s="300" t="s">
        <v>53</v>
      </c>
      <c r="B44" s="283" t="s">
        <v>39</v>
      </c>
      <c r="C44" s="286" t="e">
        <f>'T15 Liabilities'!#REF!</f>
        <v>#REF!</v>
      </c>
      <c r="D44" s="287">
        <v>0</v>
      </c>
    </row>
    <row r="45" spans="1:4" ht="18.75">
      <c r="A45" s="300" t="s">
        <v>54</v>
      </c>
      <c r="B45" s="301"/>
      <c r="C45" s="280">
        <f>SUM(C46:C47)</f>
        <v>336329.58514222194</v>
      </c>
      <c r="D45" s="302">
        <f>C45/$C$49*100</f>
        <v>52.322922507273425</v>
      </c>
    </row>
    <row r="46" spans="1:4" ht="18.75">
      <c r="A46" s="300" t="s">
        <v>55</v>
      </c>
      <c r="B46" s="283" t="s">
        <v>39</v>
      </c>
      <c r="C46" s="286">
        <f>'T15 Liabilities'!AB55</f>
        <v>4502.3462018000009</v>
      </c>
      <c r="D46" s="287">
        <v>0</v>
      </c>
    </row>
    <row r="47" spans="1:4" ht="18.75">
      <c r="A47" s="300" t="s">
        <v>56</v>
      </c>
      <c r="B47" s="283" t="s">
        <v>39</v>
      </c>
      <c r="C47" s="286">
        <f>'T15 Liabilities'!AB56</f>
        <v>331827.23894042196</v>
      </c>
      <c r="D47" s="287">
        <v>0</v>
      </c>
    </row>
    <row r="48" spans="1:4" ht="18.75">
      <c r="A48" s="300" t="s">
        <v>57</v>
      </c>
      <c r="B48" s="283" t="s">
        <v>39</v>
      </c>
      <c r="C48" s="280">
        <f>'T15 Liabilities'!AB57</f>
        <v>0</v>
      </c>
      <c r="D48" s="284">
        <f t="shared" ref="D48" si="5">C48/$C$49*100</f>
        <v>0</v>
      </c>
    </row>
    <row r="49" spans="1:4" ht="18.75">
      <c r="A49" s="295" t="s">
        <v>58</v>
      </c>
      <c r="B49" s="296"/>
      <c r="C49" s="280">
        <f>'T15 Liabilities'!AB58</f>
        <v>642795.87038638489</v>
      </c>
      <c r="D49" s="280">
        <f>C49/$C$49*100</f>
        <v>100</v>
      </c>
    </row>
    <row r="50" spans="1:4" ht="18.75">
      <c r="A50" s="303" t="s">
        <v>59</v>
      </c>
      <c r="B50" s="304"/>
      <c r="C50" s="280">
        <f>'T15 Liabilities'!AB59</f>
        <v>4236920.2608605772</v>
      </c>
      <c r="D50" s="280">
        <f>C50/$C$50*100</f>
        <v>100</v>
      </c>
    </row>
    <row r="51" spans="1:4" s="307" customFormat="1" ht="18.75">
      <c r="A51" s="305" t="s">
        <v>60</v>
      </c>
      <c r="B51" s="306"/>
      <c r="C51" s="280"/>
      <c r="D51" s="302">
        <v>0</v>
      </c>
    </row>
    <row r="52" spans="1:4" ht="18.75">
      <c r="A52" s="308" t="s">
        <v>61</v>
      </c>
      <c r="B52" s="283" t="s">
        <v>62</v>
      </c>
      <c r="C52" s="280">
        <f>'T15 Liabilities'!AB61</f>
        <v>65.688699999999997</v>
      </c>
      <c r="D52" s="284">
        <v>0</v>
      </c>
    </row>
    <row r="53" spans="1:4" ht="18.75">
      <c r="A53" s="308" t="s">
        <v>63</v>
      </c>
      <c r="B53" s="283" t="s">
        <v>64</v>
      </c>
      <c r="C53" s="280">
        <f>'T15 Liabilities'!AB62</f>
        <v>586.21249689000001</v>
      </c>
      <c r="D53" s="284">
        <v>0</v>
      </c>
    </row>
    <row r="54" spans="1:4" ht="18.75">
      <c r="A54" s="309" t="s">
        <v>65</v>
      </c>
      <c r="B54" s="310"/>
      <c r="C54" s="280">
        <f>'T15 Liabilities'!AB63</f>
        <v>2851.2743679970004</v>
      </c>
      <c r="D54" s="302">
        <v>0</v>
      </c>
    </row>
    <row r="55" spans="1:4" ht="18.75">
      <c r="A55" s="311" t="s">
        <v>66</v>
      </c>
      <c r="B55" s="311"/>
      <c r="C55" s="311"/>
      <c r="D55" s="311"/>
    </row>
    <row r="56" spans="1:4" ht="30" customHeight="1">
      <c r="A56" s="311"/>
    </row>
  </sheetData>
  <sheetProtection formatColumns="0" formatRows="0" sort="0" autoFilter="0"/>
  <protectedRanges>
    <protectedRange sqref="A1" name="Range1_1"/>
  </protectedRanges>
  <mergeCells count="4">
    <mergeCell ref="A4:B4"/>
    <mergeCell ref="A1:C1"/>
    <mergeCell ref="A2:C2"/>
    <mergeCell ref="A3:C3"/>
  </mergeCells>
  <pageMargins left="0.82677165354330717" right="0.19685039370078741" top="0.59055118110236227" bottom="0.39370078740157483" header="0.19685039370078741" footer="0.19685039370078741"/>
  <pageSetup paperSize="9" scale="67" orientation="portrait" cellComments="asDisplayed" horizontalDpi="4294967295" verticalDpi="4294967295" r:id="rId1"/>
  <headerFooter alignWithMargins="0"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5"/>
  <sheetViews>
    <sheetView zoomScale="55" zoomScaleNormal="55" zoomScaleSheetLayoutView="40" workbookViewId="0">
      <pane ySplit="4" topLeftCell="A29" activePane="bottomLeft" state="frozen"/>
      <selection activeCell="O18" sqref="O18"/>
      <selection pane="bottomLeft" sqref="A1:XFD1048576"/>
    </sheetView>
  </sheetViews>
  <sheetFormatPr defaultRowHeight="36"/>
  <cols>
    <col min="1" max="1" width="14.5703125" style="1368" customWidth="1"/>
    <col min="2" max="2" width="10.85546875" style="1427" customWidth="1"/>
    <col min="3" max="3" width="3.28515625" style="1368" customWidth="1"/>
    <col min="4" max="4" width="105.28515625" style="1368" customWidth="1"/>
    <col min="5" max="5" width="22.28515625" style="1368" customWidth="1"/>
    <col min="6" max="6" width="24.42578125" style="1368" customWidth="1"/>
    <col min="7" max="7" width="23.140625" style="1439" customWidth="1"/>
    <col min="8" max="8" width="9.7109375" style="1368" bestFit="1" customWidth="1"/>
    <col min="9" max="9" width="9" style="1368"/>
    <col min="10" max="10" width="9.7109375" style="1368" bestFit="1" customWidth="1"/>
    <col min="11" max="256" width="9" style="1368"/>
    <col min="257" max="257" width="9.140625" style="1368" customWidth="1"/>
    <col min="258" max="258" width="4.28515625" style="1368" customWidth="1"/>
    <col min="259" max="259" width="3.28515625" style="1368" customWidth="1"/>
    <col min="260" max="260" width="53.85546875" style="1368" customWidth="1"/>
    <col min="261" max="261" width="12.42578125" style="1368" customWidth="1"/>
    <col min="262" max="263" width="11.7109375" style="1368" customWidth="1"/>
    <col min="264" max="512" width="9" style="1368"/>
    <col min="513" max="513" width="9.140625" style="1368" customWidth="1"/>
    <col min="514" max="514" width="4.28515625" style="1368" customWidth="1"/>
    <col min="515" max="515" width="3.28515625" style="1368" customWidth="1"/>
    <col min="516" max="516" width="53.85546875" style="1368" customWidth="1"/>
    <col min="517" max="517" width="12.42578125" style="1368" customWidth="1"/>
    <col min="518" max="519" width="11.7109375" style="1368" customWidth="1"/>
    <col min="520" max="768" width="9" style="1368"/>
    <col min="769" max="769" width="9.140625" style="1368" customWidth="1"/>
    <col min="770" max="770" width="4.28515625" style="1368" customWidth="1"/>
    <col min="771" max="771" width="3.28515625" style="1368" customWidth="1"/>
    <col min="772" max="772" width="53.85546875" style="1368" customWidth="1"/>
    <col min="773" max="773" width="12.42578125" style="1368" customWidth="1"/>
    <col min="774" max="775" width="11.7109375" style="1368" customWidth="1"/>
    <col min="776" max="1024" width="9" style="1368"/>
    <col min="1025" max="1025" width="9.140625" style="1368" customWidth="1"/>
    <col min="1026" max="1026" width="4.28515625" style="1368" customWidth="1"/>
    <col min="1027" max="1027" width="3.28515625" style="1368" customWidth="1"/>
    <col min="1028" max="1028" width="53.85546875" style="1368" customWidth="1"/>
    <col min="1029" max="1029" width="12.42578125" style="1368" customWidth="1"/>
    <col min="1030" max="1031" width="11.7109375" style="1368" customWidth="1"/>
    <col min="1032" max="1280" width="9" style="1368"/>
    <col min="1281" max="1281" width="9.140625" style="1368" customWidth="1"/>
    <col min="1282" max="1282" width="4.28515625" style="1368" customWidth="1"/>
    <col min="1283" max="1283" width="3.28515625" style="1368" customWidth="1"/>
    <col min="1284" max="1284" width="53.85546875" style="1368" customWidth="1"/>
    <col min="1285" max="1285" width="12.42578125" style="1368" customWidth="1"/>
    <col min="1286" max="1287" width="11.7109375" style="1368" customWidth="1"/>
    <col min="1288" max="1536" width="9" style="1368"/>
    <col min="1537" max="1537" width="9.140625" style="1368" customWidth="1"/>
    <col min="1538" max="1538" width="4.28515625" style="1368" customWidth="1"/>
    <col min="1539" max="1539" width="3.28515625" style="1368" customWidth="1"/>
    <col min="1540" max="1540" width="53.85546875" style="1368" customWidth="1"/>
    <col min="1541" max="1541" width="12.42578125" style="1368" customWidth="1"/>
    <col min="1542" max="1543" width="11.7109375" style="1368" customWidth="1"/>
    <col min="1544" max="1792" width="9" style="1368"/>
    <col min="1793" max="1793" width="9.140625" style="1368" customWidth="1"/>
    <col min="1794" max="1794" width="4.28515625" style="1368" customWidth="1"/>
    <col min="1795" max="1795" width="3.28515625" style="1368" customWidth="1"/>
    <col min="1796" max="1796" width="53.85546875" style="1368" customWidth="1"/>
    <col min="1797" max="1797" width="12.42578125" style="1368" customWidth="1"/>
    <col min="1798" max="1799" width="11.7109375" style="1368" customWidth="1"/>
    <col min="1800" max="2048" width="9" style="1368"/>
    <col min="2049" max="2049" width="9.140625" style="1368" customWidth="1"/>
    <col min="2050" max="2050" width="4.28515625" style="1368" customWidth="1"/>
    <col min="2051" max="2051" width="3.28515625" style="1368" customWidth="1"/>
    <col min="2052" max="2052" width="53.85546875" style="1368" customWidth="1"/>
    <col min="2053" max="2053" width="12.42578125" style="1368" customWidth="1"/>
    <col min="2054" max="2055" width="11.7109375" style="1368" customWidth="1"/>
    <col min="2056" max="2304" width="9" style="1368"/>
    <col min="2305" max="2305" width="9.140625" style="1368" customWidth="1"/>
    <col min="2306" max="2306" width="4.28515625" style="1368" customWidth="1"/>
    <col min="2307" max="2307" width="3.28515625" style="1368" customWidth="1"/>
    <col min="2308" max="2308" width="53.85546875" style="1368" customWidth="1"/>
    <col min="2309" max="2309" width="12.42578125" style="1368" customWidth="1"/>
    <col min="2310" max="2311" width="11.7109375" style="1368" customWidth="1"/>
    <col min="2312" max="2560" width="9" style="1368"/>
    <col min="2561" max="2561" width="9.140625" style="1368" customWidth="1"/>
    <col min="2562" max="2562" width="4.28515625" style="1368" customWidth="1"/>
    <col min="2563" max="2563" width="3.28515625" style="1368" customWidth="1"/>
    <col min="2564" max="2564" width="53.85546875" style="1368" customWidth="1"/>
    <col min="2565" max="2565" width="12.42578125" style="1368" customWidth="1"/>
    <col min="2566" max="2567" width="11.7109375" style="1368" customWidth="1"/>
    <col min="2568" max="2816" width="9" style="1368"/>
    <col min="2817" max="2817" width="9.140625" style="1368" customWidth="1"/>
    <col min="2818" max="2818" width="4.28515625" style="1368" customWidth="1"/>
    <col min="2819" max="2819" width="3.28515625" style="1368" customWidth="1"/>
    <col min="2820" max="2820" width="53.85546875" style="1368" customWidth="1"/>
    <col min="2821" max="2821" width="12.42578125" style="1368" customWidth="1"/>
    <col min="2822" max="2823" width="11.7109375" style="1368" customWidth="1"/>
    <col min="2824" max="3072" width="9" style="1368"/>
    <col min="3073" max="3073" width="9.140625" style="1368" customWidth="1"/>
    <col min="3074" max="3074" width="4.28515625" style="1368" customWidth="1"/>
    <col min="3075" max="3075" width="3.28515625" style="1368" customWidth="1"/>
    <col min="3076" max="3076" width="53.85546875" style="1368" customWidth="1"/>
    <col min="3077" max="3077" width="12.42578125" style="1368" customWidth="1"/>
    <col min="3078" max="3079" width="11.7109375" style="1368" customWidth="1"/>
    <col min="3080" max="3328" width="9" style="1368"/>
    <col min="3329" max="3329" width="9.140625" style="1368" customWidth="1"/>
    <col min="3330" max="3330" width="4.28515625" style="1368" customWidth="1"/>
    <col min="3331" max="3331" width="3.28515625" style="1368" customWidth="1"/>
    <col min="3332" max="3332" width="53.85546875" style="1368" customWidth="1"/>
    <col min="3333" max="3333" width="12.42578125" style="1368" customWidth="1"/>
    <col min="3334" max="3335" width="11.7109375" style="1368" customWidth="1"/>
    <col min="3336" max="3584" width="9" style="1368"/>
    <col min="3585" max="3585" width="9.140625" style="1368" customWidth="1"/>
    <col min="3586" max="3586" width="4.28515625" style="1368" customWidth="1"/>
    <col min="3587" max="3587" width="3.28515625" style="1368" customWidth="1"/>
    <col min="3588" max="3588" width="53.85546875" style="1368" customWidth="1"/>
    <col min="3589" max="3589" width="12.42578125" style="1368" customWidth="1"/>
    <col min="3590" max="3591" width="11.7109375" style="1368" customWidth="1"/>
    <col min="3592" max="3840" width="9" style="1368"/>
    <col min="3841" max="3841" width="9.140625" style="1368" customWidth="1"/>
    <col min="3842" max="3842" width="4.28515625" style="1368" customWidth="1"/>
    <col min="3843" max="3843" width="3.28515625" style="1368" customWidth="1"/>
    <col min="3844" max="3844" width="53.85546875" style="1368" customWidth="1"/>
    <col min="3845" max="3845" width="12.42578125" style="1368" customWidth="1"/>
    <col min="3846" max="3847" width="11.7109375" style="1368" customWidth="1"/>
    <col min="3848" max="4096" width="9" style="1368"/>
    <col min="4097" max="4097" width="9.140625" style="1368" customWidth="1"/>
    <col min="4098" max="4098" width="4.28515625" style="1368" customWidth="1"/>
    <col min="4099" max="4099" width="3.28515625" style="1368" customWidth="1"/>
    <col min="4100" max="4100" width="53.85546875" style="1368" customWidth="1"/>
    <col min="4101" max="4101" width="12.42578125" style="1368" customWidth="1"/>
    <col min="4102" max="4103" width="11.7109375" style="1368" customWidth="1"/>
    <col min="4104" max="4352" width="9" style="1368"/>
    <col min="4353" max="4353" width="9.140625" style="1368" customWidth="1"/>
    <col min="4354" max="4354" width="4.28515625" style="1368" customWidth="1"/>
    <col min="4355" max="4355" width="3.28515625" style="1368" customWidth="1"/>
    <col min="4356" max="4356" width="53.85546875" style="1368" customWidth="1"/>
    <col min="4357" max="4357" width="12.42578125" style="1368" customWidth="1"/>
    <col min="4358" max="4359" width="11.7109375" style="1368" customWidth="1"/>
    <col min="4360" max="4608" width="9" style="1368"/>
    <col min="4609" max="4609" width="9.140625" style="1368" customWidth="1"/>
    <col min="4610" max="4610" width="4.28515625" style="1368" customWidth="1"/>
    <col min="4611" max="4611" width="3.28515625" style="1368" customWidth="1"/>
    <col min="4612" max="4612" width="53.85546875" style="1368" customWidth="1"/>
    <col min="4613" max="4613" width="12.42578125" style="1368" customWidth="1"/>
    <col min="4614" max="4615" width="11.7109375" style="1368" customWidth="1"/>
    <col min="4616" max="4864" width="9" style="1368"/>
    <col min="4865" max="4865" width="9.140625" style="1368" customWidth="1"/>
    <col min="4866" max="4866" width="4.28515625" style="1368" customWidth="1"/>
    <col min="4867" max="4867" width="3.28515625" style="1368" customWidth="1"/>
    <col min="4868" max="4868" width="53.85546875" style="1368" customWidth="1"/>
    <col min="4869" max="4869" width="12.42578125" style="1368" customWidth="1"/>
    <col min="4870" max="4871" width="11.7109375" style="1368" customWidth="1"/>
    <col min="4872" max="5120" width="9" style="1368"/>
    <col min="5121" max="5121" width="9.140625" style="1368" customWidth="1"/>
    <col min="5122" max="5122" width="4.28515625" style="1368" customWidth="1"/>
    <col min="5123" max="5123" width="3.28515625" style="1368" customWidth="1"/>
    <col min="5124" max="5124" width="53.85546875" style="1368" customWidth="1"/>
    <col min="5125" max="5125" width="12.42578125" style="1368" customWidth="1"/>
    <col min="5126" max="5127" width="11.7109375" style="1368" customWidth="1"/>
    <col min="5128" max="5376" width="9" style="1368"/>
    <col min="5377" max="5377" width="9.140625" style="1368" customWidth="1"/>
    <col min="5378" max="5378" width="4.28515625" style="1368" customWidth="1"/>
    <col min="5379" max="5379" width="3.28515625" style="1368" customWidth="1"/>
    <col min="5380" max="5380" width="53.85546875" style="1368" customWidth="1"/>
    <col min="5381" max="5381" width="12.42578125" style="1368" customWidth="1"/>
    <col min="5382" max="5383" width="11.7109375" style="1368" customWidth="1"/>
    <col min="5384" max="5632" width="9" style="1368"/>
    <col min="5633" max="5633" width="9.140625" style="1368" customWidth="1"/>
    <col min="5634" max="5634" width="4.28515625" style="1368" customWidth="1"/>
    <col min="5635" max="5635" width="3.28515625" style="1368" customWidth="1"/>
    <col min="5636" max="5636" width="53.85546875" style="1368" customWidth="1"/>
    <col min="5637" max="5637" width="12.42578125" style="1368" customWidth="1"/>
    <col min="5638" max="5639" width="11.7109375" style="1368" customWidth="1"/>
    <col min="5640" max="5888" width="9" style="1368"/>
    <col min="5889" max="5889" width="9.140625" style="1368" customWidth="1"/>
    <col min="5890" max="5890" width="4.28515625" style="1368" customWidth="1"/>
    <col min="5891" max="5891" width="3.28515625" style="1368" customWidth="1"/>
    <col min="5892" max="5892" width="53.85546875" style="1368" customWidth="1"/>
    <col min="5893" max="5893" width="12.42578125" style="1368" customWidth="1"/>
    <col min="5894" max="5895" width="11.7109375" style="1368" customWidth="1"/>
    <col min="5896" max="6144" width="9" style="1368"/>
    <col min="6145" max="6145" width="9.140625" style="1368" customWidth="1"/>
    <col min="6146" max="6146" width="4.28515625" style="1368" customWidth="1"/>
    <col min="6147" max="6147" width="3.28515625" style="1368" customWidth="1"/>
    <col min="6148" max="6148" width="53.85546875" style="1368" customWidth="1"/>
    <col min="6149" max="6149" width="12.42578125" style="1368" customWidth="1"/>
    <col min="6150" max="6151" width="11.7109375" style="1368" customWidth="1"/>
    <col min="6152" max="6400" width="9" style="1368"/>
    <col min="6401" max="6401" width="9.140625" style="1368" customWidth="1"/>
    <col min="6402" max="6402" width="4.28515625" style="1368" customWidth="1"/>
    <col min="6403" max="6403" width="3.28515625" style="1368" customWidth="1"/>
    <col min="6404" max="6404" width="53.85546875" style="1368" customWidth="1"/>
    <col min="6405" max="6405" width="12.42578125" style="1368" customWidth="1"/>
    <col min="6406" max="6407" width="11.7109375" style="1368" customWidth="1"/>
    <col min="6408" max="6656" width="9" style="1368"/>
    <col min="6657" max="6657" width="9.140625" style="1368" customWidth="1"/>
    <col min="6658" max="6658" width="4.28515625" style="1368" customWidth="1"/>
    <col min="6659" max="6659" width="3.28515625" style="1368" customWidth="1"/>
    <col min="6660" max="6660" width="53.85546875" style="1368" customWidth="1"/>
    <col min="6661" max="6661" width="12.42578125" style="1368" customWidth="1"/>
    <col min="6662" max="6663" width="11.7109375" style="1368" customWidth="1"/>
    <col min="6664" max="6912" width="9" style="1368"/>
    <col min="6913" max="6913" width="9.140625" style="1368" customWidth="1"/>
    <col min="6914" max="6914" width="4.28515625" style="1368" customWidth="1"/>
    <col min="6915" max="6915" width="3.28515625" style="1368" customWidth="1"/>
    <col min="6916" max="6916" width="53.85546875" style="1368" customWidth="1"/>
    <col min="6917" max="6917" width="12.42578125" style="1368" customWidth="1"/>
    <col min="6918" max="6919" width="11.7109375" style="1368" customWidth="1"/>
    <col min="6920" max="7168" width="9" style="1368"/>
    <col min="7169" max="7169" width="9.140625" style="1368" customWidth="1"/>
    <col min="7170" max="7170" width="4.28515625" style="1368" customWidth="1"/>
    <col min="7171" max="7171" width="3.28515625" style="1368" customWidth="1"/>
    <col min="7172" max="7172" width="53.85546875" style="1368" customWidth="1"/>
    <col min="7173" max="7173" width="12.42578125" style="1368" customWidth="1"/>
    <col min="7174" max="7175" width="11.7109375" style="1368" customWidth="1"/>
    <col min="7176" max="7424" width="9" style="1368"/>
    <col min="7425" max="7425" width="9.140625" style="1368" customWidth="1"/>
    <col min="7426" max="7426" width="4.28515625" style="1368" customWidth="1"/>
    <col min="7427" max="7427" width="3.28515625" style="1368" customWidth="1"/>
    <col min="7428" max="7428" width="53.85546875" style="1368" customWidth="1"/>
    <col min="7429" max="7429" width="12.42578125" style="1368" customWidth="1"/>
    <col min="7430" max="7431" width="11.7109375" style="1368" customWidth="1"/>
    <col min="7432" max="7680" width="9" style="1368"/>
    <col min="7681" max="7681" width="9.140625" style="1368" customWidth="1"/>
    <col min="7682" max="7682" width="4.28515625" style="1368" customWidth="1"/>
    <col min="7683" max="7683" width="3.28515625" style="1368" customWidth="1"/>
    <col min="7684" max="7684" width="53.85546875" style="1368" customWidth="1"/>
    <col min="7685" max="7685" width="12.42578125" style="1368" customWidth="1"/>
    <col min="7686" max="7687" width="11.7109375" style="1368" customWidth="1"/>
    <col min="7688" max="7936" width="9" style="1368"/>
    <col min="7937" max="7937" width="9.140625" style="1368" customWidth="1"/>
    <col min="7938" max="7938" width="4.28515625" style="1368" customWidth="1"/>
    <col min="7939" max="7939" width="3.28515625" style="1368" customWidth="1"/>
    <col min="7940" max="7940" width="53.85546875" style="1368" customWidth="1"/>
    <col min="7941" max="7941" width="12.42578125" style="1368" customWidth="1"/>
    <col min="7942" max="7943" width="11.7109375" style="1368" customWidth="1"/>
    <col min="7944" max="8192" width="9" style="1368"/>
    <col min="8193" max="8193" width="9.140625" style="1368" customWidth="1"/>
    <col min="8194" max="8194" width="4.28515625" style="1368" customWidth="1"/>
    <col min="8195" max="8195" width="3.28515625" style="1368" customWidth="1"/>
    <col min="8196" max="8196" width="53.85546875" style="1368" customWidth="1"/>
    <col min="8197" max="8197" width="12.42578125" style="1368" customWidth="1"/>
    <col min="8198" max="8199" width="11.7109375" style="1368" customWidth="1"/>
    <col min="8200" max="8448" width="9" style="1368"/>
    <col min="8449" max="8449" width="9.140625" style="1368" customWidth="1"/>
    <col min="8450" max="8450" width="4.28515625" style="1368" customWidth="1"/>
    <col min="8451" max="8451" width="3.28515625" style="1368" customWidth="1"/>
    <col min="8452" max="8452" width="53.85546875" style="1368" customWidth="1"/>
    <col min="8453" max="8453" width="12.42578125" style="1368" customWidth="1"/>
    <col min="8454" max="8455" width="11.7109375" style="1368" customWidth="1"/>
    <col min="8456" max="8704" width="9" style="1368"/>
    <col min="8705" max="8705" width="9.140625" style="1368" customWidth="1"/>
    <col min="8706" max="8706" width="4.28515625" style="1368" customWidth="1"/>
    <col min="8707" max="8707" width="3.28515625" style="1368" customWidth="1"/>
    <col min="8708" max="8708" width="53.85546875" style="1368" customWidth="1"/>
    <col min="8709" max="8709" width="12.42578125" style="1368" customWidth="1"/>
    <col min="8710" max="8711" width="11.7109375" style="1368" customWidth="1"/>
    <col min="8712" max="8960" width="9" style="1368"/>
    <col min="8961" max="8961" width="9.140625" style="1368" customWidth="1"/>
    <col min="8962" max="8962" width="4.28515625" style="1368" customWidth="1"/>
    <col min="8963" max="8963" width="3.28515625" style="1368" customWidth="1"/>
    <col min="8964" max="8964" width="53.85546875" style="1368" customWidth="1"/>
    <col min="8965" max="8965" width="12.42578125" style="1368" customWidth="1"/>
    <col min="8966" max="8967" width="11.7109375" style="1368" customWidth="1"/>
    <col min="8968" max="9216" width="9" style="1368"/>
    <col min="9217" max="9217" width="9.140625" style="1368" customWidth="1"/>
    <col min="9218" max="9218" width="4.28515625" style="1368" customWidth="1"/>
    <col min="9219" max="9219" width="3.28515625" style="1368" customWidth="1"/>
    <col min="9220" max="9220" width="53.85546875" style="1368" customWidth="1"/>
    <col min="9221" max="9221" width="12.42578125" style="1368" customWidth="1"/>
    <col min="9222" max="9223" width="11.7109375" style="1368" customWidth="1"/>
    <col min="9224" max="9472" width="9" style="1368"/>
    <col min="9473" max="9473" width="9.140625" style="1368" customWidth="1"/>
    <col min="9474" max="9474" width="4.28515625" style="1368" customWidth="1"/>
    <col min="9475" max="9475" width="3.28515625" style="1368" customWidth="1"/>
    <col min="9476" max="9476" width="53.85546875" style="1368" customWidth="1"/>
    <col min="9477" max="9477" width="12.42578125" style="1368" customWidth="1"/>
    <col min="9478" max="9479" width="11.7109375" style="1368" customWidth="1"/>
    <col min="9480" max="9728" width="9" style="1368"/>
    <col min="9729" max="9729" width="9.140625" style="1368" customWidth="1"/>
    <col min="9730" max="9730" width="4.28515625" style="1368" customWidth="1"/>
    <col min="9731" max="9731" width="3.28515625" style="1368" customWidth="1"/>
    <col min="9732" max="9732" width="53.85546875" style="1368" customWidth="1"/>
    <col min="9733" max="9733" width="12.42578125" style="1368" customWidth="1"/>
    <col min="9734" max="9735" width="11.7109375" style="1368" customWidth="1"/>
    <col min="9736" max="9984" width="9" style="1368"/>
    <col min="9985" max="9985" width="9.140625" style="1368" customWidth="1"/>
    <col min="9986" max="9986" width="4.28515625" style="1368" customWidth="1"/>
    <col min="9987" max="9987" width="3.28515625" style="1368" customWidth="1"/>
    <col min="9988" max="9988" width="53.85546875" style="1368" customWidth="1"/>
    <col min="9989" max="9989" width="12.42578125" style="1368" customWidth="1"/>
    <col min="9990" max="9991" width="11.7109375" style="1368" customWidth="1"/>
    <col min="9992" max="10240" width="9" style="1368"/>
    <col min="10241" max="10241" width="9.140625" style="1368" customWidth="1"/>
    <col min="10242" max="10242" width="4.28515625" style="1368" customWidth="1"/>
    <col min="10243" max="10243" width="3.28515625" style="1368" customWidth="1"/>
    <col min="10244" max="10244" width="53.85546875" style="1368" customWidth="1"/>
    <col min="10245" max="10245" width="12.42578125" style="1368" customWidth="1"/>
    <col min="10246" max="10247" width="11.7109375" style="1368" customWidth="1"/>
    <col min="10248" max="10496" width="9" style="1368"/>
    <col min="10497" max="10497" width="9.140625" style="1368" customWidth="1"/>
    <col min="10498" max="10498" width="4.28515625" style="1368" customWidth="1"/>
    <col min="10499" max="10499" width="3.28515625" style="1368" customWidth="1"/>
    <col min="10500" max="10500" width="53.85546875" style="1368" customWidth="1"/>
    <col min="10501" max="10501" width="12.42578125" style="1368" customWidth="1"/>
    <col min="10502" max="10503" width="11.7109375" style="1368" customWidth="1"/>
    <col min="10504" max="10752" width="9" style="1368"/>
    <col min="10753" max="10753" width="9.140625" style="1368" customWidth="1"/>
    <col min="10754" max="10754" width="4.28515625" style="1368" customWidth="1"/>
    <col min="10755" max="10755" width="3.28515625" style="1368" customWidth="1"/>
    <col min="10756" max="10756" width="53.85546875" style="1368" customWidth="1"/>
    <col min="10757" max="10757" width="12.42578125" style="1368" customWidth="1"/>
    <col min="10758" max="10759" width="11.7109375" style="1368" customWidth="1"/>
    <col min="10760" max="11008" width="9" style="1368"/>
    <col min="11009" max="11009" width="9.140625" style="1368" customWidth="1"/>
    <col min="11010" max="11010" width="4.28515625" style="1368" customWidth="1"/>
    <col min="11011" max="11011" width="3.28515625" style="1368" customWidth="1"/>
    <col min="11012" max="11012" width="53.85546875" style="1368" customWidth="1"/>
    <col min="11013" max="11013" width="12.42578125" style="1368" customWidth="1"/>
    <col min="11014" max="11015" width="11.7109375" style="1368" customWidth="1"/>
    <col min="11016" max="11264" width="9" style="1368"/>
    <col min="11265" max="11265" width="9.140625" style="1368" customWidth="1"/>
    <col min="11266" max="11266" width="4.28515625" style="1368" customWidth="1"/>
    <col min="11267" max="11267" width="3.28515625" style="1368" customWidth="1"/>
    <col min="11268" max="11268" width="53.85546875" style="1368" customWidth="1"/>
    <col min="11269" max="11269" width="12.42578125" style="1368" customWidth="1"/>
    <col min="11270" max="11271" width="11.7109375" style="1368" customWidth="1"/>
    <col min="11272" max="11520" width="9" style="1368"/>
    <col min="11521" max="11521" width="9.140625" style="1368" customWidth="1"/>
    <col min="11522" max="11522" width="4.28515625" style="1368" customWidth="1"/>
    <col min="11523" max="11523" width="3.28515625" style="1368" customWidth="1"/>
    <col min="11524" max="11524" width="53.85546875" style="1368" customWidth="1"/>
    <col min="11525" max="11525" width="12.42578125" style="1368" customWidth="1"/>
    <col min="11526" max="11527" width="11.7109375" style="1368" customWidth="1"/>
    <col min="11528" max="11776" width="9" style="1368"/>
    <col min="11777" max="11777" width="9.140625" style="1368" customWidth="1"/>
    <col min="11778" max="11778" width="4.28515625" style="1368" customWidth="1"/>
    <col min="11779" max="11779" width="3.28515625" style="1368" customWidth="1"/>
    <col min="11780" max="11780" width="53.85546875" style="1368" customWidth="1"/>
    <col min="11781" max="11781" width="12.42578125" style="1368" customWidth="1"/>
    <col min="11782" max="11783" width="11.7109375" style="1368" customWidth="1"/>
    <col min="11784" max="12032" width="9" style="1368"/>
    <col min="12033" max="12033" width="9.140625" style="1368" customWidth="1"/>
    <col min="12034" max="12034" width="4.28515625" style="1368" customWidth="1"/>
    <col min="12035" max="12035" width="3.28515625" style="1368" customWidth="1"/>
    <col min="12036" max="12036" width="53.85546875" style="1368" customWidth="1"/>
    <col min="12037" max="12037" width="12.42578125" style="1368" customWidth="1"/>
    <col min="12038" max="12039" width="11.7109375" style="1368" customWidth="1"/>
    <col min="12040" max="12288" width="9" style="1368"/>
    <col min="12289" max="12289" width="9.140625" style="1368" customWidth="1"/>
    <col min="12290" max="12290" width="4.28515625" style="1368" customWidth="1"/>
    <col min="12291" max="12291" width="3.28515625" style="1368" customWidth="1"/>
    <col min="12292" max="12292" width="53.85546875" style="1368" customWidth="1"/>
    <col min="12293" max="12293" width="12.42578125" style="1368" customWidth="1"/>
    <col min="12294" max="12295" width="11.7109375" style="1368" customWidth="1"/>
    <col min="12296" max="12544" width="9" style="1368"/>
    <col min="12545" max="12545" width="9.140625" style="1368" customWidth="1"/>
    <col min="12546" max="12546" width="4.28515625" style="1368" customWidth="1"/>
    <col min="12547" max="12547" width="3.28515625" style="1368" customWidth="1"/>
    <col min="12548" max="12548" width="53.85546875" style="1368" customWidth="1"/>
    <col min="12549" max="12549" width="12.42578125" style="1368" customWidth="1"/>
    <col min="12550" max="12551" width="11.7109375" style="1368" customWidth="1"/>
    <col min="12552" max="12800" width="9" style="1368"/>
    <col min="12801" max="12801" width="9.140625" style="1368" customWidth="1"/>
    <col min="12802" max="12802" width="4.28515625" style="1368" customWidth="1"/>
    <col min="12803" max="12803" width="3.28515625" style="1368" customWidth="1"/>
    <col min="12804" max="12804" width="53.85546875" style="1368" customWidth="1"/>
    <col min="12805" max="12805" width="12.42578125" style="1368" customWidth="1"/>
    <col min="12806" max="12807" width="11.7109375" style="1368" customWidth="1"/>
    <col min="12808" max="13056" width="9" style="1368"/>
    <col min="13057" max="13057" width="9.140625" style="1368" customWidth="1"/>
    <col min="13058" max="13058" width="4.28515625" style="1368" customWidth="1"/>
    <col min="13059" max="13059" width="3.28515625" style="1368" customWidth="1"/>
    <col min="13060" max="13060" width="53.85546875" style="1368" customWidth="1"/>
    <col min="13061" max="13061" width="12.42578125" style="1368" customWidth="1"/>
    <col min="13062" max="13063" width="11.7109375" style="1368" customWidth="1"/>
    <col min="13064" max="13312" width="9" style="1368"/>
    <col min="13313" max="13313" width="9.140625" style="1368" customWidth="1"/>
    <col min="13314" max="13314" width="4.28515625" style="1368" customWidth="1"/>
    <col min="13315" max="13315" width="3.28515625" style="1368" customWidth="1"/>
    <col min="13316" max="13316" width="53.85546875" style="1368" customWidth="1"/>
    <col min="13317" max="13317" width="12.42578125" style="1368" customWidth="1"/>
    <col min="13318" max="13319" width="11.7109375" style="1368" customWidth="1"/>
    <col min="13320" max="13568" width="9" style="1368"/>
    <col min="13569" max="13569" width="9.140625" style="1368" customWidth="1"/>
    <col min="13570" max="13570" width="4.28515625" style="1368" customWidth="1"/>
    <col min="13571" max="13571" width="3.28515625" style="1368" customWidth="1"/>
    <col min="13572" max="13572" width="53.85546875" style="1368" customWidth="1"/>
    <col min="13573" max="13573" width="12.42578125" style="1368" customWidth="1"/>
    <col min="13574" max="13575" width="11.7109375" style="1368" customWidth="1"/>
    <col min="13576" max="13824" width="9" style="1368"/>
    <col min="13825" max="13825" width="9.140625" style="1368" customWidth="1"/>
    <col min="13826" max="13826" width="4.28515625" style="1368" customWidth="1"/>
    <col min="13827" max="13827" width="3.28515625" style="1368" customWidth="1"/>
    <col min="13828" max="13828" width="53.85546875" style="1368" customWidth="1"/>
    <col min="13829" max="13829" width="12.42578125" style="1368" customWidth="1"/>
    <col min="13830" max="13831" width="11.7109375" style="1368" customWidth="1"/>
    <col min="13832" max="14080" width="9" style="1368"/>
    <col min="14081" max="14081" width="9.140625" style="1368" customWidth="1"/>
    <col min="14082" max="14082" width="4.28515625" style="1368" customWidth="1"/>
    <col min="14083" max="14083" width="3.28515625" style="1368" customWidth="1"/>
    <col min="14084" max="14084" width="53.85546875" style="1368" customWidth="1"/>
    <col min="14085" max="14085" width="12.42578125" style="1368" customWidth="1"/>
    <col min="14086" max="14087" width="11.7109375" style="1368" customWidth="1"/>
    <col min="14088" max="14336" width="9" style="1368"/>
    <col min="14337" max="14337" width="9.140625" style="1368" customWidth="1"/>
    <col min="14338" max="14338" width="4.28515625" style="1368" customWidth="1"/>
    <col min="14339" max="14339" width="3.28515625" style="1368" customWidth="1"/>
    <col min="14340" max="14340" width="53.85546875" style="1368" customWidth="1"/>
    <col min="14341" max="14341" width="12.42578125" style="1368" customWidth="1"/>
    <col min="14342" max="14343" width="11.7109375" style="1368" customWidth="1"/>
    <col min="14344" max="14592" width="9" style="1368"/>
    <col min="14593" max="14593" width="9.140625" style="1368" customWidth="1"/>
    <col min="14594" max="14594" width="4.28515625" style="1368" customWidth="1"/>
    <col min="14595" max="14595" width="3.28515625" style="1368" customWidth="1"/>
    <col min="14596" max="14596" width="53.85546875" style="1368" customWidth="1"/>
    <col min="14597" max="14597" width="12.42578125" style="1368" customWidth="1"/>
    <col min="14598" max="14599" width="11.7109375" style="1368" customWidth="1"/>
    <col min="14600" max="14848" width="9" style="1368"/>
    <col min="14849" max="14849" width="9.140625" style="1368" customWidth="1"/>
    <col min="14850" max="14850" width="4.28515625" style="1368" customWidth="1"/>
    <col min="14851" max="14851" width="3.28515625" style="1368" customWidth="1"/>
    <col min="14852" max="14852" width="53.85546875" style="1368" customWidth="1"/>
    <col min="14853" max="14853" width="12.42578125" style="1368" customWidth="1"/>
    <col min="14854" max="14855" width="11.7109375" style="1368" customWidth="1"/>
    <col min="14856" max="15104" width="9" style="1368"/>
    <col min="15105" max="15105" width="9.140625" style="1368" customWidth="1"/>
    <col min="15106" max="15106" width="4.28515625" style="1368" customWidth="1"/>
    <col min="15107" max="15107" width="3.28515625" style="1368" customWidth="1"/>
    <col min="15108" max="15108" width="53.85546875" style="1368" customWidth="1"/>
    <col min="15109" max="15109" width="12.42578125" style="1368" customWidth="1"/>
    <col min="15110" max="15111" width="11.7109375" style="1368" customWidth="1"/>
    <col min="15112" max="15360" width="9" style="1368"/>
    <col min="15361" max="15361" width="9.140625" style="1368" customWidth="1"/>
    <col min="15362" max="15362" width="4.28515625" style="1368" customWidth="1"/>
    <col min="15363" max="15363" width="3.28515625" style="1368" customWidth="1"/>
    <col min="15364" max="15364" width="53.85546875" style="1368" customWidth="1"/>
    <col min="15365" max="15365" width="12.42578125" style="1368" customWidth="1"/>
    <col min="15366" max="15367" width="11.7109375" style="1368" customWidth="1"/>
    <col min="15368" max="15616" width="9" style="1368"/>
    <col min="15617" max="15617" width="9.140625" style="1368" customWidth="1"/>
    <col min="15618" max="15618" width="4.28515625" style="1368" customWidth="1"/>
    <col min="15619" max="15619" width="3.28515625" style="1368" customWidth="1"/>
    <col min="15620" max="15620" width="53.85546875" style="1368" customWidth="1"/>
    <col min="15621" max="15621" width="12.42578125" style="1368" customWidth="1"/>
    <col min="15622" max="15623" width="11.7109375" style="1368" customWidth="1"/>
    <col min="15624" max="15872" width="9" style="1368"/>
    <col min="15873" max="15873" width="9.140625" style="1368" customWidth="1"/>
    <col min="15874" max="15874" width="4.28515625" style="1368" customWidth="1"/>
    <col min="15875" max="15875" width="3.28515625" style="1368" customWidth="1"/>
    <col min="15876" max="15876" width="53.85546875" style="1368" customWidth="1"/>
    <col min="15877" max="15877" width="12.42578125" style="1368" customWidth="1"/>
    <col min="15878" max="15879" width="11.7109375" style="1368" customWidth="1"/>
    <col min="15880" max="16128" width="9" style="1368"/>
    <col min="16129" max="16129" width="9.140625" style="1368" customWidth="1"/>
    <col min="16130" max="16130" width="4.28515625" style="1368" customWidth="1"/>
    <col min="16131" max="16131" width="3.28515625" style="1368" customWidth="1"/>
    <col min="16132" max="16132" width="53.85546875" style="1368" customWidth="1"/>
    <col min="16133" max="16133" width="12.42578125" style="1368" customWidth="1"/>
    <col min="16134" max="16135" width="11.7109375" style="1368" customWidth="1"/>
    <col min="16136" max="16384" width="9" style="1368"/>
  </cols>
  <sheetData>
    <row r="1" spans="1:9">
      <c r="A1" s="1632" t="s">
        <v>853</v>
      </c>
      <c r="B1" s="1632"/>
      <c r="C1" s="1632"/>
      <c r="D1" s="1632"/>
      <c r="E1" s="1366"/>
      <c r="F1" s="1366"/>
      <c r="G1" s="1428"/>
      <c r="H1" s="1367"/>
      <c r="I1" s="1367"/>
    </row>
    <row r="2" spans="1:9">
      <c r="A2" s="1633" t="s">
        <v>852</v>
      </c>
      <c r="B2" s="1633"/>
      <c r="C2" s="1633"/>
      <c r="D2" s="1633"/>
      <c r="E2" s="1369"/>
      <c r="F2" s="1369"/>
      <c r="G2" s="1429"/>
      <c r="H2" s="1367"/>
      <c r="I2" s="1367"/>
    </row>
    <row r="3" spans="1:9" ht="72.75" customHeight="1">
      <c r="A3" s="1370" t="s">
        <v>193</v>
      </c>
      <c r="B3" s="1371"/>
      <c r="C3" s="1634" t="s">
        <v>0</v>
      </c>
      <c r="D3" s="1635"/>
      <c r="E3" s="1636" t="s">
        <v>567</v>
      </c>
      <c r="F3" s="1637"/>
      <c r="G3" s="1430" t="s">
        <v>219</v>
      </c>
    </row>
    <row r="4" spans="1:9" ht="76.5" customHeight="1">
      <c r="A4" s="1372" t="s">
        <v>195</v>
      </c>
      <c r="B4" s="1373"/>
      <c r="C4" s="1638" t="s">
        <v>196</v>
      </c>
      <c r="D4" s="1638"/>
      <c r="E4" s="1374" t="s">
        <v>850</v>
      </c>
      <c r="F4" s="1374" t="s">
        <v>742</v>
      </c>
      <c r="G4" s="1431" t="s">
        <v>220</v>
      </c>
    </row>
    <row r="5" spans="1:9" s="1380" customFormat="1">
      <c r="A5" s="1375" t="s">
        <v>218</v>
      </c>
      <c r="B5" s="1376" t="s">
        <v>222</v>
      </c>
      <c r="C5" s="1377"/>
      <c r="D5" s="1377"/>
      <c r="E5" s="1378">
        <v>595925.20048606419</v>
      </c>
      <c r="F5" s="1379">
        <v>584644.95056909788</v>
      </c>
      <c r="G5" s="1432">
        <v>1.9294188560058587</v>
      </c>
    </row>
    <row r="6" spans="1:9">
      <c r="A6" s="1381"/>
      <c r="B6" s="1472">
        <v>4.0999999999999996</v>
      </c>
      <c r="C6" s="1014" t="s">
        <v>223</v>
      </c>
      <c r="D6" s="1014"/>
      <c r="E6" s="1382">
        <v>91731.241605954085</v>
      </c>
      <c r="F6" s="1383">
        <v>97001.275728913984</v>
      </c>
      <c r="G6" s="1433"/>
    </row>
    <row r="7" spans="1:9">
      <c r="A7" s="1381"/>
      <c r="B7" s="1472">
        <v>4.2</v>
      </c>
      <c r="C7" s="1384" t="s">
        <v>224</v>
      </c>
      <c r="D7" s="1014"/>
      <c r="E7" s="1382">
        <v>431266.01712575153</v>
      </c>
      <c r="F7" s="1383">
        <v>432103.21212218906</v>
      </c>
      <c r="G7" s="1433"/>
    </row>
    <row r="8" spans="1:9">
      <c r="A8" s="1381"/>
      <c r="B8" s="1472">
        <v>4.3</v>
      </c>
      <c r="C8" s="1384" t="s">
        <v>225</v>
      </c>
      <c r="D8" s="1014"/>
      <c r="E8" s="1382">
        <v>72927.941754358559</v>
      </c>
      <c r="F8" s="1383">
        <v>55540.462717994844</v>
      </c>
      <c r="G8" s="1433"/>
    </row>
    <row r="9" spans="1:9" s="1380" customFormat="1">
      <c r="A9" s="1385" t="s">
        <v>221</v>
      </c>
      <c r="B9" s="1386" t="s">
        <v>222</v>
      </c>
      <c r="C9" s="1387"/>
      <c r="D9" s="1388"/>
      <c r="E9" s="1389"/>
      <c r="F9" s="1390"/>
      <c r="G9" s="1434"/>
    </row>
    <row r="10" spans="1:9" s="1380" customFormat="1">
      <c r="A10" s="1391"/>
      <c r="B10" s="1472">
        <v>5.0999999999999996</v>
      </c>
      <c r="C10" s="1387" t="s">
        <v>227</v>
      </c>
      <c r="D10" s="1388"/>
      <c r="E10" s="1389">
        <v>370441.10171684093</v>
      </c>
      <c r="F10" s="1392">
        <v>387986.56102784927</v>
      </c>
      <c r="G10" s="1434">
        <v>-4.5221822283037634</v>
      </c>
    </row>
    <row r="11" spans="1:9">
      <c r="A11" s="1381"/>
      <c r="B11" s="1472"/>
      <c r="C11" s="1014" t="s">
        <v>223</v>
      </c>
      <c r="D11" s="1393"/>
      <c r="E11" s="1382">
        <v>48558.851865405326</v>
      </c>
      <c r="F11" s="1383">
        <v>61998.332306355813</v>
      </c>
      <c r="G11" s="1433"/>
    </row>
    <row r="12" spans="1:9">
      <c r="A12" s="1381"/>
      <c r="B12" s="1472"/>
      <c r="C12" s="1384" t="s">
        <v>224</v>
      </c>
      <c r="D12" s="1393"/>
      <c r="E12" s="1382">
        <v>308687.53108530707</v>
      </c>
      <c r="F12" s="1383">
        <v>316121.77505915344</v>
      </c>
      <c r="G12" s="1433"/>
    </row>
    <row r="13" spans="1:9">
      <c r="A13" s="1381"/>
      <c r="B13" s="1472"/>
      <c r="C13" s="1384" t="s">
        <v>225</v>
      </c>
      <c r="D13" s="1393"/>
      <c r="E13" s="1382">
        <v>13194.718766128552</v>
      </c>
      <c r="F13" s="1383">
        <v>9866.4536623400163</v>
      </c>
      <c r="G13" s="1433"/>
    </row>
    <row r="14" spans="1:9" s="1380" customFormat="1">
      <c r="A14" s="1391"/>
      <c r="B14" s="1472">
        <v>5.2</v>
      </c>
      <c r="C14" s="1387" t="s">
        <v>228</v>
      </c>
      <c r="D14" s="1388"/>
      <c r="E14" s="1389">
        <v>4945.7295506800001</v>
      </c>
      <c r="F14" s="1392">
        <v>5409.7642208200004</v>
      </c>
      <c r="G14" s="1434">
        <v>-8.5777244848142935</v>
      </c>
    </row>
    <row r="15" spans="1:9">
      <c r="A15" s="1381"/>
      <c r="B15" s="1472"/>
      <c r="C15" s="1014" t="s">
        <v>223</v>
      </c>
      <c r="D15" s="1393"/>
      <c r="E15" s="1382">
        <v>261.00130417999998</v>
      </c>
      <c r="F15" s="1383">
        <v>315.77213560999996</v>
      </c>
      <c r="G15" s="1433"/>
    </row>
    <row r="16" spans="1:9">
      <c r="A16" s="1381"/>
      <c r="B16" s="1472"/>
      <c r="C16" s="1384" t="s">
        <v>224</v>
      </c>
      <c r="D16" s="1393"/>
      <c r="E16" s="1382">
        <v>4684.7282464999998</v>
      </c>
      <c r="F16" s="1383">
        <v>5093.9920852100004</v>
      </c>
      <c r="G16" s="1433"/>
    </row>
    <row r="17" spans="1:7">
      <c r="A17" s="1381"/>
      <c r="B17" s="1472"/>
      <c r="C17" s="1384" t="s">
        <v>225</v>
      </c>
      <c r="D17" s="1393"/>
      <c r="E17" s="1382">
        <v>0</v>
      </c>
      <c r="F17" s="1383">
        <v>0</v>
      </c>
      <c r="G17" s="1433"/>
    </row>
    <row r="18" spans="1:7" s="1380" customFormat="1">
      <c r="A18" s="1391"/>
      <c r="B18" s="1472">
        <v>5.3</v>
      </c>
      <c r="C18" s="1387" t="s">
        <v>229</v>
      </c>
      <c r="D18" s="1388"/>
      <c r="E18" s="1389">
        <v>39071.584824480102</v>
      </c>
      <c r="F18" s="1392">
        <v>39250.830594089901</v>
      </c>
      <c r="G18" s="1434">
        <v>-0.45666745619591681</v>
      </c>
    </row>
    <row r="19" spans="1:7">
      <c r="A19" s="1381"/>
      <c r="B19" s="1472"/>
      <c r="C19" s="1014" t="s">
        <v>223</v>
      </c>
      <c r="D19" s="1393"/>
      <c r="E19" s="1382">
        <v>5206.8271456731391</v>
      </c>
      <c r="F19" s="1383">
        <v>4143.4034835425282</v>
      </c>
      <c r="G19" s="1433"/>
    </row>
    <row r="20" spans="1:7">
      <c r="A20" s="1381"/>
      <c r="B20" s="1472"/>
      <c r="C20" s="1384" t="s">
        <v>224</v>
      </c>
      <c r="D20" s="1393"/>
      <c r="E20" s="1382">
        <v>6927.8579913569629</v>
      </c>
      <c r="F20" s="1383">
        <v>6493.9883199525184</v>
      </c>
      <c r="G20" s="1433"/>
    </row>
    <row r="21" spans="1:7">
      <c r="A21" s="1381"/>
      <c r="B21" s="1472"/>
      <c r="C21" s="1384" t="s">
        <v>225</v>
      </c>
      <c r="D21" s="1393"/>
      <c r="E21" s="1382">
        <v>26936.899687450001</v>
      </c>
      <c r="F21" s="1383">
        <v>28613.438790594853</v>
      </c>
      <c r="G21" s="1433"/>
    </row>
    <row r="22" spans="1:7">
      <c r="A22" s="1381"/>
      <c r="B22" s="1472">
        <v>5.4</v>
      </c>
      <c r="C22" s="1387" t="s">
        <v>568</v>
      </c>
      <c r="D22" s="1388"/>
      <c r="E22" s="1389">
        <v>14233.593956390003</v>
      </c>
      <c r="F22" s="1394">
        <v>13768.983696140001</v>
      </c>
      <c r="G22" s="1434">
        <v>3.3743250083174274</v>
      </c>
    </row>
    <row r="23" spans="1:7">
      <c r="A23" s="1381"/>
      <c r="B23" s="1472"/>
      <c r="C23" s="1014" t="s">
        <v>223</v>
      </c>
      <c r="D23" s="1393"/>
      <c r="E23" s="1382">
        <v>2019.1145778800001</v>
      </c>
      <c r="F23" s="1395">
        <v>2640.1458512499994</v>
      </c>
      <c r="G23" s="1433"/>
    </row>
    <row r="24" spans="1:7">
      <c r="A24" s="1381"/>
      <c r="B24" s="1472"/>
      <c r="C24" s="1384" t="s">
        <v>224</v>
      </c>
      <c r="D24" s="1393"/>
      <c r="E24" s="1382">
        <v>12183.352685510003</v>
      </c>
      <c r="F24" s="1395">
        <v>10986.698439860002</v>
      </c>
      <c r="G24" s="1433"/>
    </row>
    <row r="25" spans="1:7">
      <c r="A25" s="1381"/>
      <c r="B25" s="1472"/>
      <c r="C25" s="1384" t="s">
        <v>225</v>
      </c>
      <c r="D25" s="1393"/>
      <c r="E25" s="1382">
        <v>31.126693000000003</v>
      </c>
      <c r="F25" s="1395">
        <v>142.13940503000001</v>
      </c>
      <c r="G25" s="1433"/>
    </row>
    <row r="26" spans="1:7">
      <c r="A26" s="1381"/>
      <c r="B26" s="1472">
        <v>5.5</v>
      </c>
      <c r="C26" s="1387" t="s">
        <v>569</v>
      </c>
      <c r="D26" s="1388"/>
      <c r="E26" s="1389">
        <v>45468.630199271807</v>
      </c>
      <c r="F26" s="1394">
        <v>24759.0848543381</v>
      </c>
      <c r="G26" s="1434">
        <v>83.644227833021617</v>
      </c>
    </row>
    <row r="27" spans="1:7">
      <c r="A27" s="1381"/>
      <c r="B27" s="1472"/>
      <c r="C27" s="1014" t="s">
        <v>223</v>
      </c>
      <c r="D27" s="1393"/>
      <c r="E27" s="1382">
        <v>9752.4246311900188</v>
      </c>
      <c r="F27" s="1395">
        <v>4577.4203235839213</v>
      </c>
      <c r="G27" s="1433"/>
    </row>
    <row r="28" spans="1:7">
      <c r="A28" s="1381"/>
      <c r="B28" s="1472"/>
      <c r="C28" s="1384" t="s">
        <v>224</v>
      </c>
      <c r="D28" s="1393"/>
      <c r="E28" s="1382">
        <v>15358.270098771793</v>
      </c>
      <c r="F28" s="1395">
        <v>14411.79616019419</v>
      </c>
      <c r="G28" s="1433"/>
    </row>
    <row r="29" spans="1:7">
      <c r="A29" s="1396"/>
      <c r="B29" s="1473"/>
      <c r="C29" s="1397" t="s">
        <v>225</v>
      </c>
      <c r="D29" s="1398"/>
      <c r="E29" s="1399">
        <v>20357.935469309999</v>
      </c>
      <c r="F29" s="1400">
        <v>5769.8683705599906</v>
      </c>
      <c r="G29" s="1435"/>
    </row>
    <row r="30" spans="1:7">
      <c r="A30" s="1381"/>
      <c r="B30" s="1472">
        <v>5.6</v>
      </c>
      <c r="C30" s="1387" t="s">
        <v>570</v>
      </c>
      <c r="D30" s="1388"/>
      <c r="E30" s="1389">
        <v>3093.3726926200002</v>
      </c>
      <c r="F30" s="1394">
        <v>2062.5079152719004</v>
      </c>
      <c r="G30" s="1434">
        <v>49.981130725125041</v>
      </c>
    </row>
    <row r="31" spans="1:7">
      <c r="A31" s="1381"/>
      <c r="B31" s="1472"/>
      <c r="C31" s="1014" t="s">
        <v>223</v>
      </c>
      <c r="D31" s="1393"/>
      <c r="E31" s="1382">
        <v>743.58692530999997</v>
      </c>
      <c r="F31" s="1395">
        <v>438.45880597190001</v>
      </c>
      <c r="G31" s="1433"/>
    </row>
    <row r="32" spans="1:7">
      <c r="A32" s="1381"/>
      <c r="B32" s="1472"/>
      <c r="C32" s="1384" t="s">
        <v>224</v>
      </c>
      <c r="D32" s="1393"/>
      <c r="E32" s="1382">
        <v>1474.3013866000001</v>
      </c>
      <c r="F32" s="1395">
        <v>1264.5469473300002</v>
      </c>
      <c r="G32" s="1433"/>
    </row>
    <row r="33" spans="1:7">
      <c r="A33" s="1381"/>
      <c r="B33" s="1472"/>
      <c r="C33" s="1384" t="s">
        <v>225</v>
      </c>
      <c r="D33" s="1393"/>
      <c r="E33" s="1382">
        <v>875.4843807100001</v>
      </c>
      <c r="F33" s="1395">
        <v>359.50216197000003</v>
      </c>
      <c r="G33" s="1433"/>
    </row>
    <row r="34" spans="1:7" s="1380" customFormat="1">
      <c r="A34" s="1391"/>
      <c r="B34" s="1472">
        <v>5.7</v>
      </c>
      <c r="C34" s="1387" t="s">
        <v>230</v>
      </c>
      <c r="D34" s="1401"/>
      <c r="E34" s="1389">
        <v>4348.6855984599997</v>
      </c>
      <c r="F34" s="1392">
        <v>4626.0163614850007</v>
      </c>
      <c r="G34" s="1434">
        <v>-5.9950233927831356</v>
      </c>
    </row>
    <row r="35" spans="1:7">
      <c r="A35" s="1381"/>
      <c r="B35" s="1472"/>
      <c r="C35" s="1014" t="s">
        <v>223</v>
      </c>
      <c r="D35" s="1393"/>
      <c r="E35" s="1382">
        <v>4305.2662516999999</v>
      </c>
      <c r="F35" s="1383">
        <v>4586.9628853150007</v>
      </c>
      <c r="G35" s="1433"/>
    </row>
    <row r="36" spans="1:7">
      <c r="A36" s="1381"/>
      <c r="B36" s="1472"/>
      <c r="C36" s="1384" t="s">
        <v>224</v>
      </c>
      <c r="D36" s="1393"/>
      <c r="E36" s="1382">
        <v>43.419346760000003</v>
      </c>
      <c r="F36" s="1383">
        <v>39.053476170000003</v>
      </c>
      <c r="G36" s="1433"/>
    </row>
    <row r="37" spans="1:7">
      <c r="A37" s="1381"/>
      <c r="B37" s="1472"/>
      <c r="C37" s="1384" t="s">
        <v>225</v>
      </c>
      <c r="D37" s="1393"/>
      <c r="E37" s="1382">
        <v>0</v>
      </c>
      <c r="F37" s="1383">
        <v>0</v>
      </c>
      <c r="G37" s="1433"/>
    </row>
    <row r="38" spans="1:7" s="1380" customFormat="1">
      <c r="A38" s="1391"/>
      <c r="B38" s="1472">
        <v>5.8</v>
      </c>
      <c r="C38" s="1387" t="s">
        <v>571</v>
      </c>
      <c r="D38" s="1401"/>
      <c r="E38" s="1389">
        <v>19515.550178641519</v>
      </c>
      <c r="F38" s="1392">
        <v>16244.01369773586</v>
      </c>
      <c r="G38" s="1434">
        <v>20.139951503252277</v>
      </c>
    </row>
    <row r="39" spans="1:7">
      <c r="A39" s="1381"/>
      <c r="B39" s="1472"/>
      <c r="C39" s="1014" t="s">
        <v>223</v>
      </c>
      <c r="D39" s="1393"/>
      <c r="E39" s="1382">
        <v>2387.6330783689386</v>
      </c>
      <c r="F39" s="1383">
        <v>2427.7736699474885</v>
      </c>
      <c r="G39" s="1433"/>
    </row>
    <row r="40" spans="1:7">
      <c r="A40" s="1381"/>
      <c r="B40" s="1472"/>
      <c r="C40" s="1384" t="s">
        <v>224</v>
      </c>
      <c r="D40" s="1393"/>
      <c r="E40" s="1382">
        <v>8657.4871050525817</v>
      </c>
      <c r="F40" s="1383">
        <v>8261.2994211983714</v>
      </c>
      <c r="G40" s="1433"/>
    </row>
    <row r="41" spans="1:7">
      <c r="A41" s="1381"/>
      <c r="B41" s="1472"/>
      <c r="C41" s="1384" t="s">
        <v>225</v>
      </c>
      <c r="D41" s="1393"/>
      <c r="E41" s="1382">
        <v>8470.4299952199999</v>
      </c>
      <c r="F41" s="1383">
        <v>5554.9406065900002</v>
      </c>
      <c r="G41" s="1433"/>
    </row>
    <row r="42" spans="1:7" s="1380" customFormat="1">
      <c r="A42" s="1391"/>
      <c r="B42" s="1472">
        <v>5.9</v>
      </c>
      <c r="C42" s="1387" t="s">
        <v>572</v>
      </c>
      <c r="D42" s="1401"/>
      <c r="E42" s="1389">
        <v>86530.021459378448</v>
      </c>
      <c r="F42" s="1392">
        <v>79593.860287464209</v>
      </c>
      <c r="G42" s="1434">
        <v>8.7144424794366486</v>
      </c>
    </row>
    <row r="43" spans="1:7">
      <c r="A43" s="1381"/>
      <c r="B43" s="1472"/>
      <c r="C43" s="1014" t="s">
        <v>223</v>
      </c>
      <c r="D43" s="1393"/>
      <c r="E43" s="1382">
        <v>17665.787100739824</v>
      </c>
      <c r="F43" s="1383">
        <v>14691.8882805743</v>
      </c>
      <c r="G43" s="1433"/>
    </row>
    <row r="44" spans="1:7">
      <c r="A44" s="1381"/>
      <c r="B44" s="1472"/>
      <c r="C44" s="1384" t="s">
        <v>224</v>
      </c>
      <c r="D44" s="1393"/>
      <c r="E44" s="1382">
        <v>68481.894758468625</v>
      </c>
      <c r="F44" s="1383">
        <v>64552.810562629908</v>
      </c>
      <c r="G44" s="1433"/>
    </row>
    <row r="45" spans="1:7">
      <c r="A45" s="1381"/>
      <c r="B45" s="1472"/>
      <c r="C45" s="1384" t="s">
        <v>225</v>
      </c>
      <c r="D45" s="1393"/>
      <c r="E45" s="1382">
        <v>382.33960017000004</v>
      </c>
      <c r="F45" s="1383">
        <v>349.16144426</v>
      </c>
      <c r="G45" s="1433"/>
    </row>
    <row r="46" spans="1:7" s="1380" customFormat="1">
      <c r="A46" s="1391"/>
      <c r="B46" s="1474">
        <v>5.0999999999999996</v>
      </c>
      <c r="C46" s="1387" t="s">
        <v>573</v>
      </c>
      <c r="D46" s="1401"/>
      <c r="E46" s="1389">
        <v>8276.9303093014096</v>
      </c>
      <c r="F46" s="1392">
        <v>10943.32791390381</v>
      </c>
      <c r="G46" s="1434">
        <v>-24.36550951940923</v>
      </c>
    </row>
    <row r="47" spans="1:7">
      <c r="A47" s="1381"/>
      <c r="B47" s="1472"/>
      <c r="C47" s="1014" t="s">
        <v>223</v>
      </c>
      <c r="D47" s="1393"/>
      <c r="E47" s="1382">
        <v>830.74872550682085</v>
      </c>
      <c r="F47" s="1383">
        <v>1181.1179867630544</v>
      </c>
      <c r="G47" s="1433"/>
    </row>
    <row r="48" spans="1:7">
      <c r="A48" s="1381"/>
      <c r="B48" s="1472"/>
      <c r="C48" s="1384" t="s">
        <v>224</v>
      </c>
      <c r="D48" s="1393"/>
      <c r="E48" s="1382">
        <v>4767.1744214245891</v>
      </c>
      <c r="F48" s="1383">
        <v>4877.2516504907553</v>
      </c>
      <c r="G48" s="1433"/>
    </row>
    <row r="49" spans="1:7">
      <c r="A49" s="1396"/>
      <c r="B49" s="1473"/>
      <c r="C49" s="1397" t="s">
        <v>225</v>
      </c>
      <c r="D49" s="1398"/>
      <c r="E49" s="1399">
        <v>2679.0071623700001</v>
      </c>
      <c r="F49" s="1402">
        <v>4884.9582766499998</v>
      </c>
      <c r="G49" s="1435"/>
    </row>
    <row r="50" spans="1:7" s="1380" customFormat="1">
      <c r="A50" s="1385" t="s">
        <v>226</v>
      </c>
      <c r="B50" s="1403" t="s">
        <v>232</v>
      </c>
      <c r="C50" s="1387"/>
      <c r="D50" s="1404"/>
      <c r="E50" s="1405">
        <v>351316.65439865144</v>
      </c>
      <c r="F50" s="1406">
        <v>318934.49644624599</v>
      </c>
      <c r="G50" s="1434">
        <v>10.153231561096817</v>
      </c>
    </row>
    <row r="51" spans="1:7">
      <c r="A51" s="1381"/>
      <c r="B51" s="1472">
        <v>6.1</v>
      </c>
      <c r="C51" s="1014" t="s">
        <v>233</v>
      </c>
      <c r="D51" s="1407"/>
      <c r="E51" s="1408">
        <v>191808.86567465006</v>
      </c>
      <c r="F51" s="1409">
        <v>174763.66999490937</v>
      </c>
      <c r="G51" s="1433"/>
    </row>
    <row r="52" spans="1:7">
      <c r="A52" s="1381"/>
      <c r="B52" s="1472">
        <v>6.2</v>
      </c>
      <c r="C52" s="1014" t="s">
        <v>234</v>
      </c>
      <c r="D52" s="1407"/>
      <c r="E52" s="1408">
        <v>32834.958009429174</v>
      </c>
      <c r="F52" s="1409">
        <v>26378.888369666518</v>
      </c>
      <c r="G52" s="1433"/>
    </row>
    <row r="53" spans="1:7">
      <c r="A53" s="1381"/>
      <c r="B53" s="1472">
        <v>6.3</v>
      </c>
      <c r="C53" s="1014" t="s">
        <v>235</v>
      </c>
      <c r="D53" s="1407"/>
      <c r="E53" s="1408">
        <v>84242.861894859991</v>
      </c>
      <c r="F53" s="1409">
        <v>81885.186178490025</v>
      </c>
      <c r="G53" s="1433"/>
    </row>
    <row r="54" spans="1:7">
      <c r="A54" s="1381"/>
      <c r="B54" s="1472">
        <v>6.4</v>
      </c>
      <c r="C54" s="1384" t="s">
        <v>236</v>
      </c>
      <c r="D54" s="1407"/>
      <c r="E54" s="1408">
        <v>8185.7368316900001</v>
      </c>
      <c r="F54" s="1409">
        <v>3643.4326155399995</v>
      </c>
      <c r="G54" s="1433"/>
    </row>
    <row r="55" spans="1:7">
      <c r="A55" s="1381"/>
      <c r="B55" s="1472">
        <v>6.5</v>
      </c>
      <c r="C55" s="1384" t="s">
        <v>237</v>
      </c>
      <c r="D55" s="1407"/>
      <c r="E55" s="1408">
        <v>0</v>
      </c>
      <c r="F55" s="1409">
        <v>0</v>
      </c>
      <c r="G55" s="1433"/>
    </row>
    <row r="56" spans="1:7">
      <c r="A56" s="1381"/>
      <c r="B56" s="1472">
        <v>6.6</v>
      </c>
      <c r="C56" s="1384" t="s">
        <v>238</v>
      </c>
      <c r="D56" s="1407"/>
      <c r="E56" s="1408">
        <v>0</v>
      </c>
      <c r="F56" s="1409">
        <v>0</v>
      </c>
      <c r="G56" s="1433"/>
    </row>
    <row r="57" spans="1:7">
      <c r="A57" s="1381"/>
      <c r="B57" s="1472">
        <v>6.7</v>
      </c>
      <c r="C57" s="1384" t="s">
        <v>798</v>
      </c>
      <c r="D57" s="1407"/>
      <c r="E57" s="1408">
        <v>7729.2246790700019</v>
      </c>
      <c r="F57" s="1409">
        <v>7812.8482358199999</v>
      </c>
      <c r="G57" s="1433"/>
    </row>
    <row r="58" spans="1:7">
      <c r="A58" s="1381"/>
      <c r="B58" s="1472">
        <v>6.8</v>
      </c>
      <c r="C58" s="1384" t="s">
        <v>251</v>
      </c>
      <c r="D58" s="1407"/>
      <c r="E58" s="1408">
        <v>26515.007308952197</v>
      </c>
      <c r="F58" s="1409">
        <v>24450.471051820252</v>
      </c>
      <c r="G58" s="1433"/>
    </row>
    <row r="59" spans="1:7" s="1380" customFormat="1">
      <c r="A59" s="1385" t="s">
        <v>231</v>
      </c>
      <c r="B59" s="1403" t="s">
        <v>240</v>
      </c>
      <c r="C59" s="1387"/>
      <c r="D59" s="1387"/>
      <c r="E59" s="1405">
        <v>677684.96980084432</v>
      </c>
      <c r="F59" s="1406">
        <v>684890.34518706403</v>
      </c>
      <c r="G59" s="1434">
        <v>-1.0520480302947914</v>
      </c>
    </row>
    <row r="60" spans="1:7">
      <c r="A60" s="1381"/>
      <c r="B60" s="1472">
        <v>7.1</v>
      </c>
      <c r="C60" s="1014" t="s">
        <v>241</v>
      </c>
      <c r="D60" s="1014"/>
      <c r="E60" s="1408">
        <v>554600.19166568399</v>
      </c>
      <c r="F60" s="1383">
        <v>560696.02664615354</v>
      </c>
      <c r="G60" s="1433"/>
    </row>
    <row r="61" spans="1:7">
      <c r="A61" s="1381"/>
      <c r="B61" s="1472">
        <v>7.2</v>
      </c>
      <c r="C61" s="1014" t="s">
        <v>242</v>
      </c>
      <c r="D61" s="1014"/>
      <c r="E61" s="1408">
        <v>121580.65921481878</v>
      </c>
      <c r="F61" s="1383">
        <v>122876.11946387059</v>
      </c>
      <c r="G61" s="1433"/>
    </row>
    <row r="62" spans="1:7">
      <c r="A62" s="1396"/>
      <c r="B62" s="1473">
        <v>7.3</v>
      </c>
      <c r="C62" s="1410" t="s">
        <v>243</v>
      </c>
      <c r="D62" s="1410"/>
      <c r="E62" s="1411">
        <v>1504.1189203416109</v>
      </c>
      <c r="F62" s="1402">
        <v>1318.1990770399998</v>
      </c>
      <c r="G62" s="1435"/>
    </row>
    <row r="63" spans="1:7" s="1414" customFormat="1" ht="105.75" customHeight="1">
      <c r="A63" s="1412" t="s">
        <v>239</v>
      </c>
      <c r="B63" s="1640" t="s">
        <v>245</v>
      </c>
      <c r="C63" s="1641"/>
      <c r="D63" s="1642"/>
      <c r="E63" s="1413">
        <v>137631.63777906907</v>
      </c>
      <c r="F63" s="1413">
        <v>139173.2996386821</v>
      </c>
      <c r="G63" s="1436">
        <v>-1.1077281803445405</v>
      </c>
    </row>
    <row r="64" spans="1:7">
      <c r="A64" s="1381"/>
      <c r="B64" s="1472">
        <v>8.1</v>
      </c>
      <c r="C64" s="1014" t="s">
        <v>246</v>
      </c>
      <c r="D64" s="1014"/>
      <c r="E64" s="1408">
        <v>67464.175970352939</v>
      </c>
      <c r="F64" s="1383">
        <v>69515.062104805998</v>
      </c>
      <c r="G64" s="1433"/>
    </row>
    <row r="65" spans="1:7">
      <c r="A65" s="1381"/>
      <c r="B65" s="1472">
        <v>8.1999999999999993</v>
      </c>
      <c r="C65" s="1014" t="s">
        <v>247</v>
      </c>
      <c r="D65" s="1014"/>
      <c r="E65" s="1408">
        <v>24486.31845138099</v>
      </c>
      <c r="F65" s="1383">
        <v>25080.741241983498</v>
      </c>
      <c r="G65" s="1433"/>
    </row>
    <row r="66" spans="1:7">
      <c r="A66" s="1381"/>
      <c r="B66" s="1472">
        <v>8.3000000000000007</v>
      </c>
      <c r="C66" s="1014" t="s">
        <v>248</v>
      </c>
      <c r="D66" s="1014"/>
      <c r="E66" s="1408">
        <v>45681.143357335153</v>
      </c>
      <c r="F66" s="1383">
        <v>44577.496291892596</v>
      </c>
      <c r="G66" s="1433"/>
    </row>
    <row r="67" spans="1:7" s="1380" customFormat="1">
      <c r="A67" s="1385" t="s">
        <v>244</v>
      </c>
      <c r="B67" s="1415" t="s">
        <v>574</v>
      </c>
      <c r="C67" s="1387"/>
      <c r="D67" s="1416"/>
      <c r="E67" s="1405">
        <v>4236920.2608605931</v>
      </c>
      <c r="F67" s="1405">
        <v>4867812.8036523573</v>
      </c>
      <c r="G67" s="1434">
        <v>-12.960493105207346</v>
      </c>
    </row>
    <row r="68" spans="1:7">
      <c r="A68" s="1381"/>
      <c r="B68" s="1472">
        <v>9.1</v>
      </c>
      <c r="C68" s="1014" t="s">
        <v>250</v>
      </c>
      <c r="D68" s="1014"/>
      <c r="E68" s="1408">
        <v>4157204.366240473</v>
      </c>
      <c r="F68" s="1014">
        <v>4778346.1470682342</v>
      </c>
      <c r="G68" s="1433"/>
    </row>
    <row r="69" spans="1:7">
      <c r="A69" s="1381"/>
      <c r="B69" s="1472">
        <v>9.1999999999999993</v>
      </c>
      <c r="C69" s="1014" t="s">
        <v>251</v>
      </c>
      <c r="D69" s="1014"/>
      <c r="E69" s="1408">
        <v>79715.894620120001</v>
      </c>
      <c r="F69" s="1014">
        <v>89466.656584123615</v>
      </c>
      <c r="G69" s="1433"/>
    </row>
    <row r="70" spans="1:7" s="1380" customFormat="1">
      <c r="A70" s="1385" t="s">
        <v>249</v>
      </c>
      <c r="B70" s="1417" t="s">
        <v>689</v>
      </c>
      <c r="C70" s="1387"/>
      <c r="D70" s="1387"/>
      <c r="E70" s="1405">
        <v>4236920.2608605772</v>
      </c>
      <c r="F70" s="1405">
        <v>4867812.8036523694</v>
      </c>
      <c r="G70" s="1434">
        <v>-12.96049310520789</v>
      </c>
    </row>
    <row r="71" spans="1:7">
      <c r="A71" s="1381"/>
      <c r="B71" s="1472">
        <v>10.1</v>
      </c>
      <c r="C71" s="1384" t="s">
        <v>253</v>
      </c>
      <c r="D71" s="1014"/>
      <c r="E71" s="1408">
        <v>3594124.3904741923</v>
      </c>
      <c r="F71" s="1014">
        <v>4234410.7449157117</v>
      </c>
      <c r="G71" s="1433"/>
    </row>
    <row r="72" spans="1:7">
      <c r="A72" s="1381"/>
      <c r="B72" s="1472">
        <v>10.199999999999999</v>
      </c>
      <c r="C72" s="1014" t="s">
        <v>690</v>
      </c>
      <c r="D72" s="1014"/>
      <c r="E72" s="1408">
        <v>642795.87038638489</v>
      </c>
      <c r="F72" s="1014">
        <v>633402.05873665761</v>
      </c>
      <c r="G72" s="1433"/>
    </row>
    <row r="73" spans="1:7" s="1380" customFormat="1">
      <c r="A73" s="1385" t="s">
        <v>252</v>
      </c>
      <c r="B73" s="1417" t="s">
        <v>591</v>
      </c>
      <c r="C73" s="1387"/>
      <c r="D73" s="1387"/>
      <c r="E73" s="1405">
        <v>4052635.3995701019</v>
      </c>
      <c r="F73" s="1405">
        <v>4631315.6070988281</v>
      </c>
      <c r="G73" s="1434">
        <v>-12.494942185363739</v>
      </c>
    </row>
    <row r="74" spans="1:7">
      <c r="A74" s="1381"/>
      <c r="B74" s="1472">
        <v>11.1</v>
      </c>
      <c r="C74" s="1014" t="s">
        <v>575</v>
      </c>
      <c r="D74" s="1014"/>
      <c r="E74" s="1408">
        <v>3664938.2848133314</v>
      </c>
      <c r="F74" s="1013">
        <v>4225830.4256502204</v>
      </c>
      <c r="G74" s="1433"/>
    </row>
    <row r="75" spans="1:7">
      <c r="A75" s="1381"/>
      <c r="B75" s="1472">
        <v>11.2</v>
      </c>
      <c r="C75" s="1384" t="s">
        <v>576</v>
      </c>
      <c r="D75" s="1014"/>
      <c r="E75" s="1408">
        <v>199671.43451593714</v>
      </c>
      <c r="F75" s="1013">
        <v>229774.16011807078</v>
      </c>
      <c r="G75" s="1433"/>
    </row>
    <row r="76" spans="1:7">
      <c r="A76" s="1381"/>
      <c r="B76" s="1472">
        <v>11.3</v>
      </c>
      <c r="C76" s="1418" t="s">
        <v>577</v>
      </c>
      <c r="D76" s="1014"/>
      <c r="E76" s="1408">
        <v>0</v>
      </c>
      <c r="F76" s="1013">
        <v>0</v>
      </c>
      <c r="G76" s="1433"/>
    </row>
    <row r="77" spans="1:7">
      <c r="A77" s="1381"/>
      <c r="B77" s="1472">
        <v>11.4</v>
      </c>
      <c r="C77" s="1014" t="s">
        <v>578</v>
      </c>
      <c r="D77" s="1014"/>
      <c r="E77" s="1408">
        <v>49726.379923229339</v>
      </c>
      <c r="F77" s="1013">
        <v>67971.689335290168</v>
      </c>
      <c r="G77" s="1433"/>
    </row>
    <row r="78" spans="1:7">
      <c r="A78" s="1381"/>
      <c r="B78" s="1472">
        <v>11.5</v>
      </c>
      <c r="C78" s="1014" t="s">
        <v>589</v>
      </c>
      <c r="D78" s="1014"/>
      <c r="E78" s="1408">
        <v>27615.486876414761</v>
      </c>
      <c r="F78" s="1013">
        <v>22877.283058004869</v>
      </c>
      <c r="G78" s="1433"/>
    </row>
    <row r="79" spans="1:7">
      <c r="A79" s="1381"/>
      <c r="B79" s="1472">
        <v>11.6</v>
      </c>
      <c r="C79" s="1014" t="s">
        <v>590</v>
      </c>
      <c r="D79" s="1014"/>
      <c r="E79" s="1408">
        <v>110683.81344118968</v>
      </c>
      <c r="F79" s="1013">
        <v>84862.048937242595</v>
      </c>
      <c r="G79" s="1433"/>
    </row>
    <row r="80" spans="1:7">
      <c r="A80" s="1385" t="s">
        <v>579</v>
      </c>
      <c r="B80" s="1646" t="s">
        <v>726</v>
      </c>
      <c r="C80" s="1647"/>
      <c r="D80" s="1648"/>
      <c r="E80" s="1557">
        <v>2.8001231034456464</v>
      </c>
      <c r="F80" s="1558">
        <v>2.8650508428324795</v>
      </c>
      <c r="G80" s="1434">
        <v>-2.2661985056657299</v>
      </c>
    </row>
    <row r="81" spans="1:7" s="1421" customFormat="1" ht="66" customHeight="1">
      <c r="A81" s="1419" t="s">
        <v>254</v>
      </c>
      <c r="B81" s="1643" t="s">
        <v>790</v>
      </c>
      <c r="C81" s="1644"/>
      <c r="D81" s="1645"/>
      <c r="E81" s="1420">
        <v>61718.606005778121</v>
      </c>
      <c r="F81" s="1420">
        <v>44158.25206437576</v>
      </c>
      <c r="G81" s="1437">
        <v>39.766868298596009</v>
      </c>
    </row>
    <row r="82" spans="1:7" s="1380" customFormat="1">
      <c r="A82" s="1385" t="s">
        <v>255</v>
      </c>
      <c r="B82" s="1386" t="s">
        <v>257</v>
      </c>
      <c r="C82" s="1387"/>
      <c r="D82" s="1404"/>
      <c r="E82" s="1405">
        <v>11754.632191758434</v>
      </c>
      <c r="F82" s="1404">
        <v>8756.9796671045187</v>
      </c>
      <c r="G82" s="1434">
        <v>34.231580277781823</v>
      </c>
    </row>
    <row r="83" spans="1:7" s="1380" customFormat="1">
      <c r="A83" s="1422" t="s">
        <v>256</v>
      </c>
      <c r="B83" s="1423" t="s">
        <v>258</v>
      </c>
      <c r="C83" s="1424"/>
      <c r="D83" s="1425"/>
      <c r="E83" s="1426">
        <v>49963.973814019693</v>
      </c>
      <c r="F83" s="1425">
        <v>35401.272397271241</v>
      </c>
      <c r="G83" s="1438">
        <v>41.136096051369492</v>
      </c>
    </row>
    <row r="84" spans="1:7">
      <c r="A84" s="1639" t="s">
        <v>661</v>
      </c>
      <c r="B84" s="1639"/>
      <c r="C84" s="1639"/>
      <c r="D84" s="1639"/>
    </row>
    <row r="85" spans="1:7">
      <c r="A85" s="1639" t="s">
        <v>741</v>
      </c>
      <c r="B85" s="1639"/>
      <c r="C85" s="1639"/>
      <c r="D85" s="1639"/>
    </row>
  </sheetData>
  <mergeCells count="10">
    <mergeCell ref="A85:D85"/>
    <mergeCell ref="B63:D63"/>
    <mergeCell ref="B81:D81"/>
    <mergeCell ref="B80:D80"/>
    <mergeCell ref="A84:D84"/>
    <mergeCell ref="A1:D1"/>
    <mergeCell ref="A2:D2"/>
    <mergeCell ref="C3:D3"/>
    <mergeCell ref="E3:F3"/>
    <mergeCell ref="C4:D4"/>
  </mergeCells>
  <printOptions horizontalCentered="1"/>
  <pageMargins left="0.25" right="0.25" top="0.75" bottom="0.75" header="0.3" footer="0.3"/>
  <pageSetup paperSize="9" scale="38" orientation="portrait" r:id="rId1"/>
  <headerFooter alignWithMargins="0"/>
  <rowBreaks count="1" manualBreakCount="1">
    <brk id="49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2"/>
  <sheetViews>
    <sheetView view="pageBreakPreview" zoomScale="40" zoomScaleNormal="40" zoomScaleSheetLayoutView="40" workbookViewId="0">
      <pane xSplit="1" ySplit="8" topLeftCell="B24" activePane="bottomRight" state="frozen"/>
      <selection activeCell="O18" sqref="O18"/>
      <selection pane="topRight" activeCell="O18" sqref="O18"/>
      <selection pane="bottomLeft" activeCell="O18" sqref="O18"/>
      <selection pane="bottomRight" sqref="A1:XFD1048576"/>
    </sheetView>
  </sheetViews>
  <sheetFormatPr defaultRowHeight="24"/>
  <cols>
    <col min="1" max="1" width="17" style="151" customWidth="1"/>
    <col min="2" max="2" width="18.7109375" style="777" customWidth="1"/>
    <col min="3" max="3" width="30.140625" style="151" customWidth="1"/>
    <col min="4" max="4" width="20.85546875" style="777" bestFit="1" customWidth="1"/>
    <col min="5" max="5" width="30.140625" style="151" bestFit="1" customWidth="1"/>
    <col min="6" max="6" width="20.5703125" style="946" bestFit="1" customWidth="1"/>
    <col min="7" max="7" width="27.28515625" style="151" bestFit="1" customWidth="1"/>
    <col min="8" max="8" width="14.140625" style="777" bestFit="1" customWidth="1"/>
    <col min="9" max="9" width="23.42578125" style="151" bestFit="1" customWidth="1"/>
    <col min="10" max="10" width="20.85546875" style="777" bestFit="1" customWidth="1"/>
    <col min="11" max="11" width="30.140625" style="151" bestFit="1" customWidth="1"/>
    <col min="12" max="12" width="18.7109375" style="777" bestFit="1" customWidth="1"/>
    <col min="13" max="13" width="25.5703125" style="151" bestFit="1" customWidth="1"/>
    <col min="14" max="14" width="18.7109375" style="777" bestFit="1" customWidth="1"/>
    <col min="15" max="15" width="32" style="151" bestFit="1" customWidth="1"/>
    <col min="16" max="16" width="16.28515625" style="777" bestFit="1" customWidth="1"/>
    <col min="17" max="17" width="25.5703125" style="151" bestFit="1" customWidth="1"/>
    <col min="18" max="18" width="16.28515625" style="777" bestFit="1" customWidth="1"/>
    <col min="19" max="19" width="27.28515625" style="151" bestFit="1" customWidth="1"/>
    <col min="20" max="20" width="14.140625" style="777" bestFit="1" customWidth="1"/>
    <col min="21" max="21" width="25.5703125" style="151" bestFit="1" customWidth="1"/>
    <col min="22" max="22" width="18.7109375" style="777" bestFit="1" customWidth="1"/>
    <col min="23" max="23" width="30.140625" style="151" bestFit="1" customWidth="1"/>
    <col min="24" max="24" width="19.5703125" style="777" customWidth="1"/>
    <col min="25" max="25" width="13.85546875" style="151" customWidth="1"/>
    <col min="26" max="26" width="32" style="151" bestFit="1" customWidth="1"/>
    <col min="27" max="27" width="13.85546875" style="151" customWidth="1"/>
    <col min="28" max="264" width="9" style="151"/>
    <col min="265" max="265" width="14.140625" style="151" customWidth="1"/>
    <col min="266" max="266" width="14.7109375" style="151" bestFit="1" customWidth="1"/>
    <col min="267" max="267" width="21.42578125" style="151" bestFit="1" customWidth="1"/>
    <col min="268" max="268" width="14.7109375" style="151" bestFit="1" customWidth="1"/>
    <col min="269" max="269" width="21.42578125" style="151" bestFit="1" customWidth="1"/>
    <col min="270" max="270" width="14.7109375" style="151" bestFit="1" customWidth="1"/>
    <col min="271" max="271" width="21.42578125" style="151" bestFit="1" customWidth="1"/>
    <col min="272" max="272" width="14.7109375" style="151" bestFit="1" customWidth="1"/>
    <col min="273" max="273" width="21.42578125" style="151" bestFit="1" customWidth="1"/>
    <col min="274" max="274" width="14.7109375" style="151" bestFit="1" customWidth="1"/>
    <col min="275" max="275" width="21.42578125" style="151" bestFit="1" customWidth="1"/>
    <col min="276" max="276" width="16.5703125" style="151" bestFit="1" customWidth="1"/>
    <col min="277" max="277" width="14.140625" style="151" bestFit="1" customWidth="1"/>
    <col min="278" max="278" width="16.5703125" style="151" bestFit="1" customWidth="1"/>
    <col min="279" max="279" width="14.140625" style="151" bestFit="1" customWidth="1"/>
    <col min="280" max="280" width="14.42578125" style="151" bestFit="1" customWidth="1"/>
    <col min="281" max="281" width="14.5703125" style="151" customWidth="1"/>
    <col min="282" max="282" width="13.85546875" style="151" bestFit="1" customWidth="1"/>
    <col min="283" max="283" width="14.5703125" style="151" customWidth="1"/>
    <col min="284" max="520" width="9" style="151"/>
    <col min="521" max="521" width="14.140625" style="151" customWidth="1"/>
    <col min="522" max="522" width="14.7109375" style="151" bestFit="1" customWidth="1"/>
    <col min="523" max="523" width="21.42578125" style="151" bestFit="1" customWidth="1"/>
    <col min="524" max="524" width="14.7109375" style="151" bestFit="1" customWidth="1"/>
    <col min="525" max="525" width="21.42578125" style="151" bestFit="1" customWidth="1"/>
    <col min="526" max="526" width="14.7109375" style="151" bestFit="1" customWidth="1"/>
    <col min="527" max="527" width="21.42578125" style="151" bestFit="1" customWidth="1"/>
    <col min="528" max="528" width="14.7109375" style="151" bestFit="1" customWidth="1"/>
    <col min="529" max="529" width="21.42578125" style="151" bestFit="1" customWidth="1"/>
    <col min="530" max="530" width="14.7109375" style="151" bestFit="1" customWidth="1"/>
    <col min="531" max="531" width="21.42578125" style="151" bestFit="1" customWidth="1"/>
    <col min="532" max="532" width="16.5703125" style="151" bestFit="1" customWidth="1"/>
    <col min="533" max="533" width="14.140625" style="151" bestFit="1" customWidth="1"/>
    <col min="534" max="534" width="16.5703125" style="151" bestFit="1" customWidth="1"/>
    <col min="535" max="535" width="14.140625" style="151" bestFit="1" customWidth="1"/>
    <col min="536" max="536" width="14.42578125" style="151" bestFit="1" customWidth="1"/>
    <col min="537" max="537" width="14.5703125" style="151" customWidth="1"/>
    <col min="538" max="538" width="13.85546875" style="151" bestFit="1" customWidth="1"/>
    <col min="539" max="539" width="14.5703125" style="151" customWidth="1"/>
    <col min="540" max="776" width="9" style="151"/>
    <col min="777" max="777" width="14.140625" style="151" customWidth="1"/>
    <col min="778" max="778" width="14.7109375" style="151" bestFit="1" customWidth="1"/>
    <col min="779" max="779" width="21.42578125" style="151" bestFit="1" customWidth="1"/>
    <col min="780" max="780" width="14.7109375" style="151" bestFit="1" customWidth="1"/>
    <col min="781" max="781" width="21.42578125" style="151" bestFit="1" customWidth="1"/>
    <col min="782" max="782" width="14.7109375" style="151" bestFit="1" customWidth="1"/>
    <col min="783" max="783" width="21.42578125" style="151" bestFit="1" customWidth="1"/>
    <col min="784" max="784" width="14.7109375" style="151" bestFit="1" customWidth="1"/>
    <col min="785" max="785" width="21.42578125" style="151" bestFit="1" customWidth="1"/>
    <col min="786" max="786" width="14.7109375" style="151" bestFit="1" customWidth="1"/>
    <col min="787" max="787" width="21.42578125" style="151" bestFit="1" customWidth="1"/>
    <col min="788" max="788" width="16.5703125" style="151" bestFit="1" customWidth="1"/>
    <col min="789" max="789" width="14.140625" style="151" bestFit="1" customWidth="1"/>
    <col min="790" max="790" width="16.5703125" style="151" bestFit="1" customWidth="1"/>
    <col min="791" max="791" width="14.140625" style="151" bestFit="1" customWidth="1"/>
    <col min="792" max="792" width="14.42578125" style="151" bestFit="1" customWidth="1"/>
    <col min="793" max="793" width="14.5703125" style="151" customWidth="1"/>
    <col min="794" max="794" width="13.85546875" style="151" bestFit="1" customWidth="1"/>
    <col min="795" max="795" width="14.5703125" style="151" customWidth="1"/>
    <col min="796" max="1032" width="9" style="151"/>
    <col min="1033" max="1033" width="14.140625" style="151" customWidth="1"/>
    <col min="1034" max="1034" width="14.7109375" style="151" bestFit="1" customWidth="1"/>
    <col min="1035" max="1035" width="21.42578125" style="151" bestFit="1" customWidth="1"/>
    <col min="1036" max="1036" width="14.7109375" style="151" bestFit="1" customWidth="1"/>
    <col min="1037" max="1037" width="21.42578125" style="151" bestFit="1" customWidth="1"/>
    <col min="1038" max="1038" width="14.7109375" style="151" bestFit="1" customWidth="1"/>
    <col min="1039" max="1039" width="21.42578125" style="151" bestFit="1" customWidth="1"/>
    <col min="1040" max="1040" width="14.7109375" style="151" bestFit="1" customWidth="1"/>
    <col min="1041" max="1041" width="21.42578125" style="151" bestFit="1" customWidth="1"/>
    <col min="1042" max="1042" width="14.7109375" style="151" bestFit="1" customWidth="1"/>
    <col min="1043" max="1043" width="21.42578125" style="151" bestFit="1" customWidth="1"/>
    <col min="1044" max="1044" width="16.5703125" style="151" bestFit="1" customWidth="1"/>
    <col min="1045" max="1045" width="14.140625" style="151" bestFit="1" customWidth="1"/>
    <col min="1046" max="1046" width="16.5703125" style="151" bestFit="1" customWidth="1"/>
    <col min="1047" max="1047" width="14.140625" style="151" bestFit="1" customWidth="1"/>
    <col min="1048" max="1048" width="14.42578125" style="151" bestFit="1" customWidth="1"/>
    <col min="1049" max="1049" width="14.5703125" style="151" customWidth="1"/>
    <col min="1050" max="1050" width="13.85546875" style="151" bestFit="1" customWidth="1"/>
    <col min="1051" max="1051" width="14.5703125" style="151" customWidth="1"/>
    <col min="1052" max="1288" width="9" style="151"/>
    <col min="1289" max="1289" width="14.140625" style="151" customWidth="1"/>
    <col min="1290" max="1290" width="14.7109375" style="151" bestFit="1" customWidth="1"/>
    <col min="1291" max="1291" width="21.42578125" style="151" bestFit="1" customWidth="1"/>
    <col min="1292" max="1292" width="14.7109375" style="151" bestFit="1" customWidth="1"/>
    <col min="1293" max="1293" width="21.42578125" style="151" bestFit="1" customWidth="1"/>
    <col min="1294" max="1294" width="14.7109375" style="151" bestFit="1" customWidth="1"/>
    <col min="1295" max="1295" width="21.42578125" style="151" bestFit="1" customWidth="1"/>
    <col min="1296" max="1296" width="14.7109375" style="151" bestFit="1" customWidth="1"/>
    <col min="1297" max="1297" width="21.42578125" style="151" bestFit="1" customWidth="1"/>
    <col min="1298" max="1298" width="14.7109375" style="151" bestFit="1" customWidth="1"/>
    <col min="1299" max="1299" width="21.42578125" style="151" bestFit="1" customWidth="1"/>
    <col min="1300" max="1300" width="16.5703125" style="151" bestFit="1" customWidth="1"/>
    <col min="1301" max="1301" width="14.140625" style="151" bestFit="1" customWidth="1"/>
    <col min="1302" max="1302" width="16.5703125" style="151" bestFit="1" customWidth="1"/>
    <col min="1303" max="1303" width="14.140625" style="151" bestFit="1" customWidth="1"/>
    <col min="1304" max="1304" width="14.42578125" style="151" bestFit="1" customWidth="1"/>
    <col min="1305" max="1305" width="14.5703125" style="151" customWidth="1"/>
    <col min="1306" max="1306" width="13.85546875" style="151" bestFit="1" customWidth="1"/>
    <col min="1307" max="1307" width="14.5703125" style="151" customWidth="1"/>
    <col min="1308" max="1544" width="9" style="151"/>
    <col min="1545" max="1545" width="14.140625" style="151" customWidth="1"/>
    <col min="1546" max="1546" width="14.7109375" style="151" bestFit="1" customWidth="1"/>
    <col min="1547" max="1547" width="21.42578125" style="151" bestFit="1" customWidth="1"/>
    <col min="1548" max="1548" width="14.7109375" style="151" bestFit="1" customWidth="1"/>
    <col min="1549" max="1549" width="21.42578125" style="151" bestFit="1" customWidth="1"/>
    <col min="1550" max="1550" width="14.7109375" style="151" bestFit="1" customWidth="1"/>
    <col min="1551" max="1551" width="21.42578125" style="151" bestFit="1" customWidth="1"/>
    <col min="1552" max="1552" width="14.7109375" style="151" bestFit="1" customWidth="1"/>
    <col min="1553" max="1553" width="21.42578125" style="151" bestFit="1" customWidth="1"/>
    <col min="1554" max="1554" width="14.7109375" style="151" bestFit="1" customWidth="1"/>
    <col min="1555" max="1555" width="21.42578125" style="151" bestFit="1" customWidth="1"/>
    <col min="1556" max="1556" width="16.5703125" style="151" bestFit="1" customWidth="1"/>
    <col min="1557" max="1557" width="14.140625" style="151" bestFit="1" customWidth="1"/>
    <col min="1558" max="1558" width="16.5703125" style="151" bestFit="1" customWidth="1"/>
    <col min="1559" max="1559" width="14.140625" style="151" bestFit="1" customWidth="1"/>
    <col min="1560" max="1560" width="14.42578125" style="151" bestFit="1" customWidth="1"/>
    <col min="1561" max="1561" width="14.5703125" style="151" customWidth="1"/>
    <col min="1562" max="1562" width="13.85546875" style="151" bestFit="1" customWidth="1"/>
    <col min="1563" max="1563" width="14.5703125" style="151" customWidth="1"/>
    <col min="1564" max="1800" width="9" style="151"/>
    <col min="1801" max="1801" width="14.140625" style="151" customWidth="1"/>
    <col min="1802" max="1802" width="14.7109375" style="151" bestFit="1" customWidth="1"/>
    <col min="1803" max="1803" width="21.42578125" style="151" bestFit="1" customWidth="1"/>
    <col min="1804" max="1804" width="14.7109375" style="151" bestFit="1" customWidth="1"/>
    <col min="1805" max="1805" width="21.42578125" style="151" bestFit="1" customWidth="1"/>
    <col min="1806" max="1806" width="14.7109375" style="151" bestFit="1" customWidth="1"/>
    <col min="1807" max="1807" width="21.42578125" style="151" bestFit="1" customWidth="1"/>
    <col min="1808" max="1808" width="14.7109375" style="151" bestFit="1" customWidth="1"/>
    <col min="1809" max="1809" width="21.42578125" style="151" bestFit="1" customWidth="1"/>
    <col min="1810" max="1810" width="14.7109375" style="151" bestFit="1" customWidth="1"/>
    <col min="1811" max="1811" width="21.42578125" style="151" bestFit="1" customWidth="1"/>
    <col min="1812" max="1812" width="16.5703125" style="151" bestFit="1" customWidth="1"/>
    <col min="1813" max="1813" width="14.140625" style="151" bestFit="1" customWidth="1"/>
    <col min="1814" max="1814" width="16.5703125" style="151" bestFit="1" customWidth="1"/>
    <col min="1815" max="1815" width="14.140625" style="151" bestFit="1" customWidth="1"/>
    <col min="1816" max="1816" width="14.42578125" style="151" bestFit="1" customWidth="1"/>
    <col min="1817" max="1817" width="14.5703125" style="151" customWidth="1"/>
    <col min="1818" max="1818" width="13.85546875" style="151" bestFit="1" customWidth="1"/>
    <col min="1819" max="1819" width="14.5703125" style="151" customWidth="1"/>
    <col min="1820" max="2056" width="9" style="151"/>
    <col min="2057" max="2057" width="14.140625" style="151" customWidth="1"/>
    <col min="2058" max="2058" width="14.7109375" style="151" bestFit="1" customWidth="1"/>
    <col min="2059" max="2059" width="21.42578125" style="151" bestFit="1" customWidth="1"/>
    <col min="2060" max="2060" width="14.7109375" style="151" bestFit="1" customWidth="1"/>
    <col min="2061" max="2061" width="21.42578125" style="151" bestFit="1" customWidth="1"/>
    <col min="2062" max="2062" width="14.7109375" style="151" bestFit="1" customWidth="1"/>
    <col min="2063" max="2063" width="21.42578125" style="151" bestFit="1" customWidth="1"/>
    <col min="2064" max="2064" width="14.7109375" style="151" bestFit="1" customWidth="1"/>
    <col min="2065" max="2065" width="21.42578125" style="151" bestFit="1" customWidth="1"/>
    <col min="2066" max="2066" width="14.7109375" style="151" bestFit="1" customWidth="1"/>
    <col min="2067" max="2067" width="21.42578125" style="151" bestFit="1" customWidth="1"/>
    <col min="2068" max="2068" width="16.5703125" style="151" bestFit="1" customWidth="1"/>
    <col min="2069" max="2069" width="14.140625" style="151" bestFit="1" customWidth="1"/>
    <col min="2070" max="2070" width="16.5703125" style="151" bestFit="1" customWidth="1"/>
    <col min="2071" max="2071" width="14.140625" style="151" bestFit="1" customWidth="1"/>
    <col min="2072" max="2072" width="14.42578125" style="151" bestFit="1" customWidth="1"/>
    <col min="2073" max="2073" width="14.5703125" style="151" customWidth="1"/>
    <col min="2074" max="2074" width="13.85546875" style="151" bestFit="1" customWidth="1"/>
    <col min="2075" max="2075" width="14.5703125" style="151" customWidth="1"/>
    <col min="2076" max="2312" width="9" style="151"/>
    <col min="2313" max="2313" width="14.140625" style="151" customWidth="1"/>
    <col min="2314" max="2314" width="14.7109375" style="151" bestFit="1" customWidth="1"/>
    <col min="2315" max="2315" width="21.42578125" style="151" bestFit="1" customWidth="1"/>
    <col min="2316" max="2316" width="14.7109375" style="151" bestFit="1" customWidth="1"/>
    <col min="2317" max="2317" width="21.42578125" style="151" bestFit="1" customWidth="1"/>
    <col min="2318" max="2318" width="14.7109375" style="151" bestFit="1" customWidth="1"/>
    <col min="2319" max="2319" width="21.42578125" style="151" bestFit="1" customWidth="1"/>
    <col min="2320" max="2320" width="14.7109375" style="151" bestFit="1" customWidth="1"/>
    <col min="2321" max="2321" width="21.42578125" style="151" bestFit="1" customWidth="1"/>
    <col min="2322" max="2322" width="14.7109375" style="151" bestFit="1" customWidth="1"/>
    <col min="2323" max="2323" width="21.42578125" style="151" bestFit="1" customWidth="1"/>
    <col min="2324" max="2324" width="16.5703125" style="151" bestFit="1" customWidth="1"/>
    <col min="2325" max="2325" width="14.140625" style="151" bestFit="1" customWidth="1"/>
    <col min="2326" max="2326" width="16.5703125" style="151" bestFit="1" customWidth="1"/>
    <col min="2327" max="2327" width="14.140625" style="151" bestFit="1" customWidth="1"/>
    <col min="2328" max="2328" width="14.42578125" style="151" bestFit="1" customWidth="1"/>
    <col min="2329" max="2329" width="14.5703125" style="151" customWidth="1"/>
    <col min="2330" max="2330" width="13.85546875" style="151" bestFit="1" customWidth="1"/>
    <col min="2331" max="2331" width="14.5703125" style="151" customWidth="1"/>
    <col min="2332" max="2568" width="9" style="151"/>
    <col min="2569" max="2569" width="14.140625" style="151" customWidth="1"/>
    <col min="2570" max="2570" width="14.7109375" style="151" bestFit="1" customWidth="1"/>
    <col min="2571" max="2571" width="21.42578125" style="151" bestFit="1" customWidth="1"/>
    <col min="2572" max="2572" width="14.7109375" style="151" bestFit="1" customWidth="1"/>
    <col min="2573" max="2573" width="21.42578125" style="151" bestFit="1" customWidth="1"/>
    <col min="2574" max="2574" width="14.7109375" style="151" bestFit="1" customWidth="1"/>
    <col min="2575" max="2575" width="21.42578125" style="151" bestFit="1" customWidth="1"/>
    <col min="2576" max="2576" width="14.7109375" style="151" bestFit="1" customWidth="1"/>
    <col min="2577" max="2577" width="21.42578125" style="151" bestFit="1" customWidth="1"/>
    <col min="2578" max="2578" width="14.7109375" style="151" bestFit="1" customWidth="1"/>
    <col min="2579" max="2579" width="21.42578125" style="151" bestFit="1" customWidth="1"/>
    <col min="2580" max="2580" width="16.5703125" style="151" bestFit="1" customWidth="1"/>
    <col min="2581" max="2581" width="14.140625" style="151" bestFit="1" customWidth="1"/>
    <col min="2582" max="2582" width="16.5703125" style="151" bestFit="1" customWidth="1"/>
    <col min="2583" max="2583" width="14.140625" style="151" bestFit="1" customWidth="1"/>
    <col min="2584" max="2584" width="14.42578125" style="151" bestFit="1" customWidth="1"/>
    <col min="2585" max="2585" width="14.5703125" style="151" customWidth="1"/>
    <col min="2586" max="2586" width="13.85546875" style="151" bestFit="1" customWidth="1"/>
    <col min="2587" max="2587" width="14.5703125" style="151" customWidth="1"/>
    <col min="2588" max="2824" width="9" style="151"/>
    <col min="2825" max="2825" width="14.140625" style="151" customWidth="1"/>
    <col min="2826" max="2826" width="14.7109375" style="151" bestFit="1" customWidth="1"/>
    <col min="2827" max="2827" width="21.42578125" style="151" bestFit="1" customWidth="1"/>
    <col min="2828" max="2828" width="14.7109375" style="151" bestFit="1" customWidth="1"/>
    <col min="2829" max="2829" width="21.42578125" style="151" bestFit="1" customWidth="1"/>
    <col min="2830" max="2830" width="14.7109375" style="151" bestFit="1" customWidth="1"/>
    <col min="2831" max="2831" width="21.42578125" style="151" bestFit="1" customWidth="1"/>
    <col min="2832" max="2832" width="14.7109375" style="151" bestFit="1" customWidth="1"/>
    <col min="2833" max="2833" width="21.42578125" style="151" bestFit="1" customWidth="1"/>
    <col min="2834" max="2834" width="14.7109375" style="151" bestFit="1" customWidth="1"/>
    <col min="2835" max="2835" width="21.42578125" style="151" bestFit="1" customWidth="1"/>
    <col min="2836" max="2836" width="16.5703125" style="151" bestFit="1" customWidth="1"/>
    <col min="2837" max="2837" width="14.140625" style="151" bestFit="1" customWidth="1"/>
    <col min="2838" max="2838" width="16.5703125" style="151" bestFit="1" customWidth="1"/>
    <col min="2839" max="2839" width="14.140625" style="151" bestFit="1" customWidth="1"/>
    <col min="2840" max="2840" width="14.42578125" style="151" bestFit="1" customWidth="1"/>
    <col min="2841" max="2841" width="14.5703125" style="151" customWidth="1"/>
    <col min="2842" max="2842" width="13.85546875" style="151" bestFit="1" customWidth="1"/>
    <col min="2843" max="2843" width="14.5703125" style="151" customWidth="1"/>
    <col min="2844" max="3080" width="9" style="151"/>
    <col min="3081" max="3081" width="14.140625" style="151" customWidth="1"/>
    <col min="3082" max="3082" width="14.7109375" style="151" bestFit="1" customWidth="1"/>
    <col min="3083" max="3083" width="21.42578125" style="151" bestFit="1" customWidth="1"/>
    <col min="3084" max="3084" width="14.7109375" style="151" bestFit="1" customWidth="1"/>
    <col min="3085" max="3085" width="21.42578125" style="151" bestFit="1" customWidth="1"/>
    <col min="3086" max="3086" width="14.7109375" style="151" bestFit="1" customWidth="1"/>
    <col min="3087" max="3087" width="21.42578125" style="151" bestFit="1" customWidth="1"/>
    <col min="3088" max="3088" width="14.7109375" style="151" bestFit="1" customWidth="1"/>
    <col min="3089" max="3089" width="21.42578125" style="151" bestFit="1" customWidth="1"/>
    <col min="3090" max="3090" width="14.7109375" style="151" bestFit="1" customWidth="1"/>
    <col min="3091" max="3091" width="21.42578125" style="151" bestFit="1" customWidth="1"/>
    <col min="3092" max="3092" width="16.5703125" style="151" bestFit="1" customWidth="1"/>
    <col min="3093" max="3093" width="14.140625" style="151" bestFit="1" customWidth="1"/>
    <col min="3094" max="3094" width="16.5703125" style="151" bestFit="1" customWidth="1"/>
    <col min="3095" max="3095" width="14.140625" style="151" bestFit="1" customWidth="1"/>
    <col min="3096" max="3096" width="14.42578125" style="151" bestFit="1" customWidth="1"/>
    <col min="3097" max="3097" width="14.5703125" style="151" customWidth="1"/>
    <col min="3098" max="3098" width="13.85546875" style="151" bestFit="1" customWidth="1"/>
    <col min="3099" max="3099" width="14.5703125" style="151" customWidth="1"/>
    <col min="3100" max="3336" width="9" style="151"/>
    <col min="3337" max="3337" width="14.140625" style="151" customWidth="1"/>
    <col min="3338" max="3338" width="14.7109375" style="151" bestFit="1" customWidth="1"/>
    <col min="3339" max="3339" width="21.42578125" style="151" bestFit="1" customWidth="1"/>
    <col min="3340" max="3340" width="14.7109375" style="151" bestFit="1" customWidth="1"/>
    <col min="3341" max="3341" width="21.42578125" style="151" bestFit="1" customWidth="1"/>
    <col min="3342" max="3342" width="14.7109375" style="151" bestFit="1" customWidth="1"/>
    <col min="3343" max="3343" width="21.42578125" style="151" bestFit="1" customWidth="1"/>
    <col min="3344" max="3344" width="14.7109375" style="151" bestFit="1" customWidth="1"/>
    <col min="3345" max="3345" width="21.42578125" style="151" bestFit="1" customWidth="1"/>
    <col min="3346" max="3346" width="14.7109375" style="151" bestFit="1" customWidth="1"/>
    <col min="3347" max="3347" width="21.42578125" style="151" bestFit="1" customWidth="1"/>
    <col min="3348" max="3348" width="16.5703125" style="151" bestFit="1" customWidth="1"/>
    <col min="3349" max="3349" width="14.140625" style="151" bestFit="1" customWidth="1"/>
    <col min="3350" max="3350" width="16.5703125" style="151" bestFit="1" customWidth="1"/>
    <col min="3351" max="3351" width="14.140625" style="151" bestFit="1" customWidth="1"/>
    <col min="3352" max="3352" width="14.42578125" style="151" bestFit="1" customWidth="1"/>
    <col min="3353" max="3353" width="14.5703125" style="151" customWidth="1"/>
    <col min="3354" max="3354" width="13.85546875" style="151" bestFit="1" customWidth="1"/>
    <col min="3355" max="3355" width="14.5703125" style="151" customWidth="1"/>
    <col min="3356" max="3592" width="9" style="151"/>
    <col min="3593" max="3593" width="14.140625" style="151" customWidth="1"/>
    <col min="3594" max="3594" width="14.7109375" style="151" bestFit="1" customWidth="1"/>
    <col min="3595" max="3595" width="21.42578125" style="151" bestFit="1" customWidth="1"/>
    <col min="3596" max="3596" width="14.7109375" style="151" bestFit="1" customWidth="1"/>
    <col min="3597" max="3597" width="21.42578125" style="151" bestFit="1" customWidth="1"/>
    <col min="3598" max="3598" width="14.7109375" style="151" bestFit="1" customWidth="1"/>
    <col min="3599" max="3599" width="21.42578125" style="151" bestFit="1" customWidth="1"/>
    <col min="3600" max="3600" width="14.7109375" style="151" bestFit="1" customWidth="1"/>
    <col min="3601" max="3601" width="21.42578125" style="151" bestFit="1" customWidth="1"/>
    <col min="3602" max="3602" width="14.7109375" style="151" bestFit="1" customWidth="1"/>
    <col min="3603" max="3603" width="21.42578125" style="151" bestFit="1" customWidth="1"/>
    <col min="3604" max="3604" width="16.5703125" style="151" bestFit="1" customWidth="1"/>
    <col min="3605" max="3605" width="14.140625" style="151" bestFit="1" customWidth="1"/>
    <col min="3606" max="3606" width="16.5703125" style="151" bestFit="1" customWidth="1"/>
    <col min="3607" max="3607" width="14.140625" style="151" bestFit="1" customWidth="1"/>
    <col min="3608" max="3608" width="14.42578125" style="151" bestFit="1" customWidth="1"/>
    <col min="3609" max="3609" width="14.5703125" style="151" customWidth="1"/>
    <col min="3610" max="3610" width="13.85546875" style="151" bestFit="1" customWidth="1"/>
    <col min="3611" max="3611" width="14.5703125" style="151" customWidth="1"/>
    <col min="3612" max="3848" width="9" style="151"/>
    <col min="3849" max="3849" width="14.140625" style="151" customWidth="1"/>
    <col min="3850" max="3850" width="14.7109375" style="151" bestFit="1" customWidth="1"/>
    <col min="3851" max="3851" width="21.42578125" style="151" bestFit="1" customWidth="1"/>
    <col min="3852" max="3852" width="14.7109375" style="151" bestFit="1" customWidth="1"/>
    <col min="3853" max="3853" width="21.42578125" style="151" bestFit="1" customWidth="1"/>
    <col min="3854" max="3854" width="14.7109375" style="151" bestFit="1" customWidth="1"/>
    <col min="3855" max="3855" width="21.42578125" style="151" bestFit="1" customWidth="1"/>
    <col min="3856" max="3856" width="14.7109375" style="151" bestFit="1" customWidth="1"/>
    <col min="3857" max="3857" width="21.42578125" style="151" bestFit="1" customWidth="1"/>
    <col min="3858" max="3858" width="14.7109375" style="151" bestFit="1" customWidth="1"/>
    <col min="3859" max="3859" width="21.42578125" style="151" bestFit="1" customWidth="1"/>
    <col min="3860" max="3860" width="16.5703125" style="151" bestFit="1" customWidth="1"/>
    <col min="3861" max="3861" width="14.140625" style="151" bestFit="1" customWidth="1"/>
    <col min="3862" max="3862" width="16.5703125" style="151" bestFit="1" customWidth="1"/>
    <col min="3863" max="3863" width="14.140625" style="151" bestFit="1" customWidth="1"/>
    <col min="3864" max="3864" width="14.42578125" style="151" bestFit="1" customWidth="1"/>
    <col min="3865" max="3865" width="14.5703125" style="151" customWidth="1"/>
    <col min="3866" max="3866" width="13.85546875" style="151" bestFit="1" customWidth="1"/>
    <col min="3867" max="3867" width="14.5703125" style="151" customWidth="1"/>
    <col min="3868" max="4104" width="9" style="151"/>
    <col min="4105" max="4105" width="14.140625" style="151" customWidth="1"/>
    <col min="4106" max="4106" width="14.7109375" style="151" bestFit="1" customWidth="1"/>
    <col min="4107" max="4107" width="21.42578125" style="151" bestFit="1" customWidth="1"/>
    <col min="4108" max="4108" width="14.7109375" style="151" bestFit="1" customWidth="1"/>
    <col min="4109" max="4109" width="21.42578125" style="151" bestFit="1" customWidth="1"/>
    <col min="4110" max="4110" width="14.7109375" style="151" bestFit="1" customWidth="1"/>
    <col min="4111" max="4111" width="21.42578125" style="151" bestFit="1" customWidth="1"/>
    <col min="4112" max="4112" width="14.7109375" style="151" bestFit="1" customWidth="1"/>
    <col min="4113" max="4113" width="21.42578125" style="151" bestFit="1" customWidth="1"/>
    <col min="4114" max="4114" width="14.7109375" style="151" bestFit="1" customWidth="1"/>
    <col min="4115" max="4115" width="21.42578125" style="151" bestFit="1" customWidth="1"/>
    <col min="4116" max="4116" width="16.5703125" style="151" bestFit="1" customWidth="1"/>
    <col min="4117" max="4117" width="14.140625" style="151" bestFit="1" customWidth="1"/>
    <col min="4118" max="4118" width="16.5703125" style="151" bestFit="1" customWidth="1"/>
    <col min="4119" max="4119" width="14.140625" style="151" bestFit="1" customWidth="1"/>
    <col min="4120" max="4120" width="14.42578125" style="151" bestFit="1" customWidth="1"/>
    <col min="4121" max="4121" width="14.5703125" style="151" customWidth="1"/>
    <col min="4122" max="4122" width="13.85546875" style="151" bestFit="1" customWidth="1"/>
    <col min="4123" max="4123" width="14.5703125" style="151" customWidth="1"/>
    <col min="4124" max="4360" width="9" style="151"/>
    <col min="4361" max="4361" width="14.140625" style="151" customWidth="1"/>
    <col min="4362" max="4362" width="14.7109375" style="151" bestFit="1" customWidth="1"/>
    <col min="4363" max="4363" width="21.42578125" style="151" bestFit="1" customWidth="1"/>
    <col min="4364" max="4364" width="14.7109375" style="151" bestFit="1" customWidth="1"/>
    <col min="4365" max="4365" width="21.42578125" style="151" bestFit="1" customWidth="1"/>
    <col min="4366" max="4366" width="14.7109375" style="151" bestFit="1" customWidth="1"/>
    <col min="4367" max="4367" width="21.42578125" style="151" bestFit="1" customWidth="1"/>
    <col min="4368" max="4368" width="14.7109375" style="151" bestFit="1" customWidth="1"/>
    <col min="4369" max="4369" width="21.42578125" style="151" bestFit="1" customWidth="1"/>
    <col min="4370" max="4370" width="14.7109375" style="151" bestFit="1" customWidth="1"/>
    <col min="4371" max="4371" width="21.42578125" style="151" bestFit="1" customWidth="1"/>
    <col min="4372" max="4372" width="16.5703125" style="151" bestFit="1" customWidth="1"/>
    <col min="4373" max="4373" width="14.140625" style="151" bestFit="1" customWidth="1"/>
    <col min="4374" max="4374" width="16.5703125" style="151" bestFit="1" customWidth="1"/>
    <col min="4375" max="4375" width="14.140625" style="151" bestFit="1" customWidth="1"/>
    <col min="4376" max="4376" width="14.42578125" style="151" bestFit="1" customWidth="1"/>
    <col min="4377" max="4377" width="14.5703125" style="151" customWidth="1"/>
    <col min="4378" max="4378" width="13.85546875" style="151" bestFit="1" customWidth="1"/>
    <col min="4379" max="4379" width="14.5703125" style="151" customWidth="1"/>
    <col min="4380" max="4616" width="9" style="151"/>
    <col min="4617" max="4617" width="14.140625" style="151" customWidth="1"/>
    <col min="4618" max="4618" width="14.7109375" style="151" bestFit="1" customWidth="1"/>
    <col min="4619" max="4619" width="21.42578125" style="151" bestFit="1" customWidth="1"/>
    <col min="4620" max="4620" width="14.7109375" style="151" bestFit="1" customWidth="1"/>
    <col min="4621" max="4621" width="21.42578125" style="151" bestFit="1" customWidth="1"/>
    <col min="4622" max="4622" width="14.7109375" style="151" bestFit="1" customWidth="1"/>
    <col min="4623" max="4623" width="21.42578125" style="151" bestFit="1" customWidth="1"/>
    <col min="4624" max="4624" width="14.7109375" style="151" bestFit="1" customWidth="1"/>
    <col min="4625" max="4625" width="21.42578125" style="151" bestFit="1" customWidth="1"/>
    <col min="4626" max="4626" width="14.7109375" style="151" bestFit="1" customWidth="1"/>
    <col min="4627" max="4627" width="21.42578125" style="151" bestFit="1" customWidth="1"/>
    <col min="4628" max="4628" width="16.5703125" style="151" bestFit="1" customWidth="1"/>
    <col min="4629" max="4629" width="14.140625" style="151" bestFit="1" customWidth="1"/>
    <col min="4630" max="4630" width="16.5703125" style="151" bestFit="1" customWidth="1"/>
    <col min="4631" max="4631" width="14.140625" style="151" bestFit="1" customWidth="1"/>
    <col min="4632" max="4632" width="14.42578125" style="151" bestFit="1" customWidth="1"/>
    <col min="4633" max="4633" width="14.5703125" style="151" customWidth="1"/>
    <col min="4634" max="4634" width="13.85546875" style="151" bestFit="1" customWidth="1"/>
    <col min="4635" max="4635" width="14.5703125" style="151" customWidth="1"/>
    <col min="4636" max="4872" width="9" style="151"/>
    <col min="4873" max="4873" width="14.140625" style="151" customWidth="1"/>
    <col min="4874" max="4874" width="14.7109375" style="151" bestFit="1" customWidth="1"/>
    <col min="4875" max="4875" width="21.42578125" style="151" bestFit="1" customWidth="1"/>
    <col min="4876" max="4876" width="14.7109375" style="151" bestFit="1" customWidth="1"/>
    <col min="4877" max="4877" width="21.42578125" style="151" bestFit="1" customWidth="1"/>
    <col min="4878" max="4878" width="14.7109375" style="151" bestFit="1" customWidth="1"/>
    <col min="4879" max="4879" width="21.42578125" style="151" bestFit="1" customWidth="1"/>
    <col min="4880" max="4880" width="14.7109375" style="151" bestFit="1" customWidth="1"/>
    <col min="4881" max="4881" width="21.42578125" style="151" bestFit="1" customWidth="1"/>
    <col min="4882" max="4882" width="14.7109375" style="151" bestFit="1" customWidth="1"/>
    <col min="4883" max="4883" width="21.42578125" style="151" bestFit="1" customWidth="1"/>
    <col min="4884" max="4884" width="16.5703125" style="151" bestFit="1" customWidth="1"/>
    <col min="4885" max="4885" width="14.140625" style="151" bestFit="1" customWidth="1"/>
    <col min="4886" max="4886" width="16.5703125" style="151" bestFit="1" customWidth="1"/>
    <col min="4887" max="4887" width="14.140625" style="151" bestFit="1" customWidth="1"/>
    <col min="4888" max="4888" width="14.42578125" style="151" bestFit="1" customWidth="1"/>
    <col min="4889" max="4889" width="14.5703125" style="151" customWidth="1"/>
    <col min="4890" max="4890" width="13.85546875" style="151" bestFit="1" customWidth="1"/>
    <col min="4891" max="4891" width="14.5703125" style="151" customWidth="1"/>
    <col min="4892" max="5128" width="9" style="151"/>
    <col min="5129" max="5129" width="14.140625" style="151" customWidth="1"/>
    <col min="5130" max="5130" width="14.7109375" style="151" bestFit="1" customWidth="1"/>
    <col min="5131" max="5131" width="21.42578125" style="151" bestFit="1" customWidth="1"/>
    <col min="5132" max="5132" width="14.7109375" style="151" bestFit="1" customWidth="1"/>
    <col min="5133" max="5133" width="21.42578125" style="151" bestFit="1" customWidth="1"/>
    <col min="5134" max="5134" width="14.7109375" style="151" bestFit="1" customWidth="1"/>
    <col min="5135" max="5135" width="21.42578125" style="151" bestFit="1" customWidth="1"/>
    <col min="5136" max="5136" width="14.7109375" style="151" bestFit="1" customWidth="1"/>
    <col min="5137" max="5137" width="21.42578125" style="151" bestFit="1" customWidth="1"/>
    <col min="5138" max="5138" width="14.7109375" style="151" bestFit="1" customWidth="1"/>
    <col min="5139" max="5139" width="21.42578125" style="151" bestFit="1" customWidth="1"/>
    <col min="5140" max="5140" width="16.5703125" style="151" bestFit="1" customWidth="1"/>
    <col min="5141" max="5141" width="14.140625" style="151" bestFit="1" customWidth="1"/>
    <col min="5142" max="5142" width="16.5703125" style="151" bestFit="1" customWidth="1"/>
    <col min="5143" max="5143" width="14.140625" style="151" bestFit="1" customWidth="1"/>
    <col min="5144" max="5144" width="14.42578125" style="151" bestFit="1" customWidth="1"/>
    <col min="5145" max="5145" width="14.5703125" style="151" customWidth="1"/>
    <col min="5146" max="5146" width="13.85546875" style="151" bestFit="1" customWidth="1"/>
    <col min="5147" max="5147" width="14.5703125" style="151" customWidth="1"/>
    <col min="5148" max="5384" width="9" style="151"/>
    <col min="5385" max="5385" width="14.140625" style="151" customWidth="1"/>
    <col min="5386" max="5386" width="14.7109375" style="151" bestFit="1" customWidth="1"/>
    <col min="5387" max="5387" width="21.42578125" style="151" bestFit="1" customWidth="1"/>
    <col min="5388" max="5388" width="14.7109375" style="151" bestFit="1" customWidth="1"/>
    <col min="5389" max="5389" width="21.42578125" style="151" bestFit="1" customWidth="1"/>
    <col min="5390" max="5390" width="14.7109375" style="151" bestFit="1" customWidth="1"/>
    <col min="5391" max="5391" width="21.42578125" style="151" bestFit="1" customWidth="1"/>
    <col min="5392" max="5392" width="14.7109375" style="151" bestFit="1" customWidth="1"/>
    <col min="5393" max="5393" width="21.42578125" style="151" bestFit="1" customWidth="1"/>
    <col min="5394" max="5394" width="14.7109375" style="151" bestFit="1" customWidth="1"/>
    <col min="5395" max="5395" width="21.42578125" style="151" bestFit="1" customWidth="1"/>
    <col min="5396" max="5396" width="16.5703125" style="151" bestFit="1" customWidth="1"/>
    <col min="5397" max="5397" width="14.140625" style="151" bestFit="1" customWidth="1"/>
    <col min="5398" max="5398" width="16.5703125" style="151" bestFit="1" customWidth="1"/>
    <col min="5399" max="5399" width="14.140625" style="151" bestFit="1" customWidth="1"/>
    <col min="5400" max="5400" width="14.42578125" style="151" bestFit="1" customWidth="1"/>
    <col min="5401" max="5401" width="14.5703125" style="151" customWidth="1"/>
    <col min="5402" max="5402" width="13.85546875" style="151" bestFit="1" customWidth="1"/>
    <col min="5403" max="5403" width="14.5703125" style="151" customWidth="1"/>
    <col min="5404" max="5640" width="9" style="151"/>
    <col min="5641" max="5641" width="14.140625" style="151" customWidth="1"/>
    <col min="5642" max="5642" width="14.7109375" style="151" bestFit="1" customWidth="1"/>
    <col min="5643" max="5643" width="21.42578125" style="151" bestFit="1" customWidth="1"/>
    <col min="5644" max="5644" width="14.7109375" style="151" bestFit="1" customWidth="1"/>
    <col min="5645" max="5645" width="21.42578125" style="151" bestFit="1" customWidth="1"/>
    <col min="5646" max="5646" width="14.7109375" style="151" bestFit="1" customWidth="1"/>
    <col min="5647" max="5647" width="21.42578125" style="151" bestFit="1" customWidth="1"/>
    <col min="5648" max="5648" width="14.7109375" style="151" bestFit="1" customWidth="1"/>
    <col min="5649" max="5649" width="21.42578125" style="151" bestFit="1" customWidth="1"/>
    <col min="5650" max="5650" width="14.7109375" style="151" bestFit="1" customWidth="1"/>
    <col min="5651" max="5651" width="21.42578125" style="151" bestFit="1" customWidth="1"/>
    <col min="5652" max="5652" width="16.5703125" style="151" bestFit="1" customWidth="1"/>
    <col min="5653" max="5653" width="14.140625" style="151" bestFit="1" customWidth="1"/>
    <col min="5654" max="5654" width="16.5703125" style="151" bestFit="1" customWidth="1"/>
    <col min="5655" max="5655" width="14.140625" style="151" bestFit="1" customWidth="1"/>
    <col min="5656" max="5656" width="14.42578125" style="151" bestFit="1" customWidth="1"/>
    <col min="5657" max="5657" width="14.5703125" style="151" customWidth="1"/>
    <col min="5658" max="5658" width="13.85546875" style="151" bestFit="1" customWidth="1"/>
    <col min="5659" max="5659" width="14.5703125" style="151" customWidth="1"/>
    <col min="5660" max="5896" width="9" style="151"/>
    <col min="5897" max="5897" width="14.140625" style="151" customWidth="1"/>
    <col min="5898" max="5898" width="14.7109375" style="151" bestFit="1" customWidth="1"/>
    <col min="5899" max="5899" width="21.42578125" style="151" bestFit="1" customWidth="1"/>
    <col min="5900" max="5900" width="14.7109375" style="151" bestFit="1" customWidth="1"/>
    <col min="5901" max="5901" width="21.42578125" style="151" bestFit="1" customWidth="1"/>
    <col min="5902" max="5902" width="14.7109375" style="151" bestFit="1" customWidth="1"/>
    <col min="5903" max="5903" width="21.42578125" style="151" bestFit="1" customWidth="1"/>
    <col min="5904" max="5904" width="14.7109375" style="151" bestFit="1" customWidth="1"/>
    <col min="5905" max="5905" width="21.42578125" style="151" bestFit="1" customWidth="1"/>
    <col min="5906" max="5906" width="14.7109375" style="151" bestFit="1" customWidth="1"/>
    <col min="5907" max="5907" width="21.42578125" style="151" bestFit="1" customWidth="1"/>
    <col min="5908" max="5908" width="16.5703125" style="151" bestFit="1" customWidth="1"/>
    <col min="5909" max="5909" width="14.140625" style="151" bestFit="1" customWidth="1"/>
    <col min="5910" max="5910" width="16.5703125" style="151" bestFit="1" customWidth="1"/>
    <col min="5911" max="5911" width="14.140625" style="151" bestFit="1" customWidth="1"/>
    <col min="5912" max="5912" width="14.42578125" style="151" bestFit="1" customWidth="1"/>
    <col min="5913" max="5913" width="14.5703125" style="151" customWidth="1"/>
    <col min="5914" max="5914" width="13.85546875" style="151" bestFit="1" customWidth="1"/>
    <col min="5915" max="5915" width="14.5703125" style="151" customWidth="1"/>
    <col min="5916" max="6152" width="9" style="151"/>
    <col min="6153" max="6153" width="14.140625" style="151" customWidth="1"/>
    <col min="6154" max="6154" width="14.7109375" style="151" bestFit="1" customWidth="1"/>
    <col min="6155" max="6155" width="21.42578125" style="151" bestFit="1" customWidth="1"/>
    <col min="6156" max="6156" width="14.7109375" style="151" bestFit="1" customWidth="1"/>
    <col min="6157" max="6157" width="21.42578125" style="151" bestFit="1" customWidth="1"/>
    <col min="6158" max="6158" width="14.7109375" style="151" bestFit="1" customWidth="1"/>
    <col min="6159" max="6159" width="21.42578125" style="151" bestFit="1" customWidth="1"/>
    <col min="6160" max="6160" width="14.7109375" style="151" bestFit="1" customWidth="1"/>
    <col min="6161" max="6161" width="21.42578125" style="151" bestFit="1" customWidth="1"/>
    <col min="6162" max="6162" width="14.7109375" style="151" bestFit="1" customWidth="1"/>
    <col min="6163" max="6163" width="21.42578125" style="151" bestFit="1" customWidth="1"/>
    <col min="6164" max="6164" width="16.5703125" style="151" bestFit="1" customWidth="1"/>
    <col min="6165" max="6165" width="14.140625" style="151" bestFit="1" customWidth="1"/>
    <col min="6166" max="6166" width="16.5703125" style="151" bestFit="1" customWidth="1"/>
    <col min="6167" max="6167" width="14.140625" style="151" bestFit="1" customWidth="1"/>
    <col min="6168" max="6168" width="14.42578125" style="151" bestFit="1" customWidth="1"/>
    <col min="6169" max="6169" width="14.5703125" style="151" customWidth="1"/>
    <col min="6170" max="6170" width="13.85546875" style="151" bestFit="1" customWidth="1"/>
    <col min="6171" max="6171" width="14.5703125" style="151" customWidth="1"/>
    <col min="6172" max="6408" width="9" style="151"/>
    <col min="6409" max="6409" width="14.140625" style="151" customWidth="1"/>
    <col min="6410" max="6410" width="14.7109375" style="151" bestFit="1" customWidth="1"/>
    <col min="6411" max="6411" width="21.42578125" style="151" bestFit="1" customWidth="1"/>
    <col min="6412" max="6412" width="14.7109375" style="151" bestFit="1" customWidth="1"/>
    <col min="6413" max="6413" width="21.42578125" style="151" bestFit="1" customWidth="1"/>
    <col min="6414" max="6414" width="14.7109375" style="151" bestFit="1" customWidth="1"/>
    <col min="6415" max="6415" width="21.42578125" style="151" bestFit="1" customWidth="1"/>
    <col min="6416" max="6416" width="14.7109375" style="151" bestFit="1" customWidth="1"/>
    <col min="6417" max="6417" width="21.42578125" style="151" bestFit="1" customWidth="1"/>
    <col min="6418" max="6418" width="14.7109375" style="151" bestFit="1" customWidth="1"/>
    <col min="6419" max="6419" width="21.42578125" style="151" bestFit="1" customWidth="1"/>
    <col min="6420" max="6420" width="16.5703125" style="151" bestFit="1" customWidth="1"/>
    <col min="6421" max="6421" width="14.140625" style="151" bestFit="1" customWidth="1"/>
    <col min="6422" max="6422" width="16.5703125" style="151" bestFit="1" customWidth="1"/>
    <col min="6423" max="6423" width="14.140625" style="151" bestFit="1" customWidth="1"/>
    <col min="6424" max="6424" width="14.42578125" style="151" bestFit="1" customWidth="1"/>
    <col min="6425" max="6425" width="14.5703125" style="151" customWidth="1"/>
    <col min="6426" max="6426" width="13.85546875" style="151" bestFit="1" customWidth="1"/>
    <col min="6427" max="6427" width="14.5703125" style="151" customWidth="1"/>
    <col min="6428" max="6664" width="9" style="151"/>
    <col min="6665" max="6665" width="14.140625" style="151" customWidth="1"/>
    <col min="6666" max="6666" width="14.7109375" style="151" bestFit="1" customWidth="1"/>
    <col min="6667" max="6667" width="21.42578125" style="151" bestFit="1" customWidth="1"/>
    <col min="6668" max="6668" width="14.7109375" style="151" bestFit="1" customWidth="1"/>
    <col min="6669" max="6669" width="21.42578125" style="151" bestFit="1" customWidth="1"/>
    <col min="6670" max="6670" width="14.7109375" style="151" bestFit="1" customWidth="1"/>
    <col min="6671" max="6671" width="21.42578125" style="151" bestFit="1" customWidth="1"/>
    <col min="6672" max="6672" width="14.7109375" style="151" bestFit="1" customWidth="1"/>
    <col min="6673" max="6673" width="21.42578125" style="151" bestFit="1" customWidth="1"/>
    <col min="6674" max="6674" width="14.7109375" style="151" bestFit="1" customWidth="1"/>
    <col min="6675" max="6675" width="21.42578125" style="151" bestFit="1" customWidth="1"/>
    <col min="6676" max="6676" width="16.5703125" style="151" bestFit="1" customWidth="1"/>
    <col min="6677" max="6677" width="14.140625" style="151" bestFit="1" customWidth="1"/>
    <col min="6678" max="6678" width="16.5703125" style="151" bestFit="1" customWidth="1"/>
    <col min="6679" max="6679" width="14.140625" style="151" bestFit="1" customWidth="1"/>
    <col min="6680" max="6680" width="14.42578125" style="151" bestFit="1" customWidth="1"/>
    <col min="6681" max="6681" width="14.5703125" style="151" customWidth="1"/>
    <col min="6682" max="6682" width="13.85546875" style="151" bestFit="1" customWidth="1"/>
    <col min="6683" max="6683" width="14.5703125" style="151" customWidth="1"/>
    <col min="6684" max="6920" width="9" style="151"/>
    <col min="6921" max="6921" width="14.140625" style="151" customWidth="1"/>
    <col min="6922" max="6922" width="14.7109375" style="151" bestFit="1" customWidth="1"/>
    <col min="6923" max="6923" width="21.42578125" style="151" bestFit="1" customWidth="1"/>
    <col min="6924" max="6924" width="14.7109375" style="151" bestFit="1" customWidth="1"/>
    <col min="6925" max="6925" width="21.42578125" style="151" bestFit="1" customWidth="1"/>
    <col min="6926" max="6926" width="14.7109375" style="151" bestFit="1" customWidth="1"/>
    <col min="6927" max="6927" width="21.42578125" style="151" bestFit="1" customWidth="1"/>
    <col min="6928" max="6928" width="14.7109375" style="151" bestFit="1" customWidth="1"/>
    <col min="6929" max="6929" width="21.42578125" style="151" bestFit="1" customWidth="1"/>
    <col min="6930" max="6930" width="14.7109375" style="151" bestFit="1" customWidth="1"/>
    <col min="6931" max="6931" width="21.42578125" style="151" bestFit="1" customWidth="1"/>
    <col min="6932" max="6932" width="16.5703125" style="151" bestFit="1" customWidth="1"/>
    <col min="6933" max="6933" width="14.140625" style="151" bestFit="1" customWidth="1"/>
    <col min="6934" max="6934" width="16.5703125" style="151" bestFit="1" customWidth="1"/>
    <col min="6935" max="6935" width="14.140625" style="151" bestFit="1" customWidth="1"/>
    <col min="6936" max="6936" width="14.42578125" style="151" bestFit="1" customWidth="1"/>
    <col min="6937" max="6937" width="14.5703125" style="151" customWidth="1"/>
    <col min="6938" max="6938" width="13.85546875" style="151" bestFit="1" customWidth="1"/>
    <col min="6939" max="6939" width="14.5703125" style="151" customWidth="1"/>
    <col min="6940" max="7176" width="9" style="151"/>
    <col min="7177" max="7177" width="14.140625" style="151" customWidth="1"/>
    <col min="7178" max="7178" width="14.7109375" style="151" bestFit="1" customWidth="1"/>
    <col min="7179" max="7179" width="21.42578125" style="151" bestFit="1" customWidth="1"/>
    <col min="7180" max="7180" width="14.7109375" style="151" bestFit="1" customWidth="1"/>
    <col min="7181" max="7181" width="21.42578125" style="151" bestFit="1" customWidth="1"/>
    <col min="7182" max="7182" width="14.7109375" style="151" bestFit="1" customWidth="1"/>
    <col min="7183" max="7183" width="21.42578125" style="151" bestFit="1" customWidth="1"/>
    <col min="7184" max="7184" width="14.7109375" style="151" bestFit="1" customWidth="1"/>
    <col min="7185" max="7185" width="21.42578125" style="151" bestFit="1" customWidth="1"/>
    <col min="7186" max="7186" width="14.7109375" style="151" bestFit="1" customWidth="1"/>
    <col min="7187" max="7187" width="21.42578125" style="151" bestFit="1" customWidth="1"/>
    <col min="7188" max="7188" width="16.5703125" style="151" bestFit="1" customWidth="1"/>
    <col min="7189" max="7189" width="14.140625" style="151" bestFit="1" customWidth="1"/>
    <col min="7190" max="7190" width="16.5703125" style="151" bestFit="1" customWidth="1"/>
    <col min="7191" max="7191" width="14.140625" style="151" bestFit="1" customWidth="1"/>
    <col min="7192" max="7192" width="14.42578125" style="151" bestFit="1" customWidth="1"/>
    <col min="7193" max="7193" width="14.5703125" style="151" customWidth="1"/>
    <col min="7194" max="7194" width="13.85546875" style="151" bestFit="1" customWidth="1"/>
    <col min="7195" max="7195" width="14.5703125" style="151" customWidth="1"/>
    <col min="7196" max="7432" width="9" style="151"/>
    <col min="7433" max="7433" width="14.140625" style="151" customWidth="1"/>
    <col min="7434" max="7434" width="14.7109375" style="151" bestFit="1" customWidth="1"/>
    <col min="7435" max="7435" width="21.42578125" style="151" bestFit="1" customWidth="1"/>
    <col min="7436" max="7436" width="14.7109375" style="151" bestFit="1" customWidth="1"/>
    <col min="7437" max="7437" width="21.42578125" style="151" bestFit="1" customWidth="1"/>
    <col min="7438" max="7438" width="14.7109375" style="151" bestFit="1" customWidth="1"/>
    <col min="7439" max="7439" width="21.42578125" style="151" bestFit="1" customWidth="1"/>
    <col min="7440" max="7440" width="14.7109375" style="151" bestFit="1" customWidth="1"/>
    <col min="7441" max="7441" width="21.42578125" style="151" bestFit="1" customWidth="1"/>
    <col min="7442" max="7442" width="14.7109375" style="151" bestFit="1" customWidth="1"/>
    <col min="7443" max="7443" width="21.42578125" style="151" bestFit="1" customWidth="1"/>
    <col min="7444" max="7444" width="16.5703125" style="151" bestFit="1" customWidth="1"/>
    <col min="7445" max="7445" width="14.140625" style="151" bestFit="1" customWidth="1"/>
    <col min="7446" max="7446" width="16.5703125" style="151" bestFit="1" customWidth="1"/>
    <col min="7447" max="7447" width="14.140625" style="151" bestFit="1" customWidth="1"/>
    <col min="7448" max="7448" width="14.42578125" style="151" bestFit="1" customWidth="1"/>
    <col min="7449" max="7449" width="14.5703125" style="151" customWidth="1"/>
    <col min="7450" max="7450" width="13.85546875" style="151" bestFit="1" customWidth="1"/>
    <col min="7451" max="7451" width="14.5703125" style="151" customWidth="1"/>
    <col min="7452" max="7688" width="9" style="151"/>
    <col min="7689" max="7689" width="14.140625" style="151" customWidth="1"/>
    <col min="7690" max="7690" width="14.7109375" style="151" bestFit="1" customWidth="1"/>
    <col min="7691" max="7691" width="21.42578125" style="151" bestFit="1" customWidth="1"/>
    <col min="7692" max="7692" width="14.7109375" style="151" bestFit="1" customWidth="1"/>
    <col min="7693" max="7693" width="21.42578125" style="151" bestFit="1" customWidth="1"/>
    <col min="7694" max="7694" width="14.7109375" style="151" bestFit="1" customWidth="1"/>
    <col min="7695" max="7695" width="21.42578125" style="151" bestFit="1" customWidth="1"/>
    <col min="7696" max="7696" width="14.7109375" style="151" bestFit="1" customWidth="1"/>
    <col min="7697" max="7697" width="21.42578125" style="151" bestFit="1" customWidth="1"/>
    <col min="7698" max="7698" width="14.7109375" style="151" bestFit="1" customWidth="1"/>
    <col min="7699" max="7699" width="21.42578125" style="151" bestFit="1" customWidth="1"/>
    <col min="7700" max="7700" width="16.5703125" style="151" bestFit="1" customWidth="1"/>
    <col min="7701" max="7701" width="14.140625" style="151" bestFit="1" customWidth="1"/>
    <col min="7702" max="7702" width="16.5703125" style="151" bestFit="1" customWidth="1"/>
    <col min="7703" max="7703" width="14.140625" style="151" bestFit="1" customWidth="1"/>
    <col min="7704" max="7704" width="14.42578125" style="151" bestFit="1" customWidth="1"/>
    <col min="7705" max="7705" width="14.5703125" style="151" customWidth="1"/>
    <col min="7706" max="7706" width="13.85546875" style="151" bestFit="1" customWidth="1"/>
    <col min="7707" max="7707" width="14.5703125" style="151" customWidth="1"/>
    <col min="7708" max="7944" width="9" style="151"/>
    <col min="7945" max="7945" width="14.140625" style="151" customWidth="1"/>
    <col min="7946" max="7946" width="14.7109375" style="151" bestFit="1" customWidth="1"/>
    <col min="7947" max="7947" width="21.42578125" style="151" bestFit="1" customWidth="1"/>
    <col min="7948" max="7948" width="14.7109375" style="151" bestFit="1" customWidth="1"/>
    <col min="7949" max="7949" width="21.42578125" style="151" bestFit="1" customWidth="1"/>
    <col min="7950" max="7950" width="14.7109375" style="151" bestFit="1" customWidth="1"/>
    <col min="7951" max="7951" width="21.42578125" style="151" bestFit="1" customWidth="1"/>
    <col min="7952" max="7952" width="14.7109375" style="151" bestFit="1" customWidth="1"/>
    <col min="7953" max="7953" width="21.42578125" style="151" bestFit="1" customWidth="1"/>
    <col min="7954" max="7954" width="14.7109375" style="151" bestFit="1" customWidth="1"/>
    <col min="7955" max="7955" width="21.42578125" style="151" bestFit="1" customWidth="1"/>
    <col min="7956" max="7956" width="16.5703125" style="151" bestFit="1" customWidth="1"/>
    <col min="7957" max="7957" width="14.140625" style="151" bestFit="1" customWidth="1"/>
    <col min="7958" max="7958" width="16.5703125" style="151" bestFit="1" customWidth="1"/>
    <col min="7959" max="7959" width="14.140625" style="151" bestFit="1" customWidth="1"/>
    <col min="7960" max="7960" width="14.42578125" style="151" bestFit="1" customWidth="1"/>
    <col min="7961" max="7961" width="14.5703125" style="151" customWidth="1"/>
    <col min="7962" max="7962" width="13.85546875" style="151" bestFit="1" customWidth="1"/>
    <col min="7963" max="7963" width="14.5703125" style="151" customWidth="1"/>
    <col min="7964" max="8200" width="9" style="151"/>
    <col min="8201" max="8201" width="14.140625" style="151" customWidth="1"/>
    <col min="8202" max="8202" width="14.7109375" style="151" bestFit="1" customWidth="1"/>
    <col min="8203" max="8203" width="21.42578125" style="151" bestFit="1" customWidth="1"/>
    <col min="8204" max="8204" width="14.7109375" style="151" bestFit="1" customWidth="1"/>
    <col min="8205" max="8205" width="21.42578125" style="151" bestFit="1" customWidth="1"/>
    <col min="8206" max="8206" width="14.7109375" style="151" bestFit="1" customWidth="1"/>
    <col min="8207" max="8207" width="21.42578125" style="151" bestFit="1" customWidth="1"/>
    <col min="8208" max="8208" width="14.7109375" style="151" bestFit="1" customWidth="1"/>
    <col min="8209" max="8209" width="21.42578125" style="151" bestFit="1" customWidth="1"/>
    <col min="8210" max="8210" width="14.7109375" style="151" bestFit="1" customWidth="1"/>
    <col min="8211" max="8211" width="21.42578125" style="151" bestFit="1" customWidth="1"/>
    <col min="8212" max="8212" width="16.5703125" style="151" bestFit="1" customWidth="1"/>
    <col min="8213" max="8213" width="14.140625" style="151" bestFit="1" customWidth="1"/>
    <col min="8214" max="8214" width="16.5703125" style="151" bestFit="1" customWidth="1"/>
    <col min="8215" max="8215" width="14.140625" style="151" bestFit="1" customWidth="1"/>
    <col min="8216" max="8216" width="14.42578125" style="151" bestFit="1" customWidth="1"/>
    <col min="8217" max="8217" width="14.5703125" style="151" customWidth="1"/>
    <col min="8218" max="8218" width="13.85546875" style="151" bestFit="1" customWidth="1"/>
    <col min="8219" max="8219" width="14.5703125" style="151" customWidth="1"/>
    <col min="8220" max="8456" width="9" style="151"/>
    <col min="8457" max="8457" width="14.140625" style="151" customWidth="1"/>
    <col min="8458" max="8458" width="14.7109375" style="151" bestFit="1" customWidth="1"/>
    <col min="8459" max="8459" width="21.42578125" style="151" bestFit="1" customWidth="1"/>
    <col min="8460" max="8460" width="14.7109375" style="151" bestFit="1" customWidth="1"/>
    <col min="8461" max="8461" width="21.42578125" style="151" bestFit="1" customWidth="1"/>
    <col min="8462" max="8462" width="14.7109375" style="151" bestFit="1" customWidth="1"/>
    <col min="8463" max="8463" width="21.42578125" style="151" bestFit="1" customWidth="1"/>
    <col min="8464" max="8464" width="14.7109375" style="151" bestFit="1" customWidth="1"/>
    <col min="8465" max="8465" width="21.42578125" style="151" bestFit="1" customWidth="1"/>
    <col min="8466" max="8466" width="14.7109375" style="151" bestFit="1" customWidth="1"/>
    <col min="8467" max="8467" width="21.42578125" style="151" bestFit="1" customWidth="1"/>
    <col min="8468" max="8468" width="16.5703125" style="151" bestFit="1" customWidth="1"/>
    <col min="8469" max="8469" width="14.140625" style="151" bestFit="1" customWidth="1"/>
    <col min="8470" max="8470" width="16.5703125" style="151" bestFit="1" customWidth="1"/>
    <col min="8471" max="8471" width="14.140625" style="151" bestFit="1" customWidth="1"/>
    <col min="8472" max="8472" width="14.42578125" style="151" bestFit="1" customWidth="1"/>
    <col min="8473" max="8473" width="14.5703125" style="151" customWidth="1"/>
    <col min="8474" max="8474" width="13.85546875" style="151" bestFit="1" customWidth="1"/>
    <col min="8475" max="8475" width="14.5703125" style="151" customWidth="1"/>
    <col min="8476" max="8712" width="9" style="151"/>
    <col min="8713" max="8713" width="14.140625" style="151" customWidth="1"/>
    <col min="8714" max="8714" width="14.7109375" style="151" bestFit="1" customWidth="1"/>
    <col min="8715" max="8715" width="21.42578125" style="151" bestFit="1" customWidth="1"/>
    <col min="8716" max="8716" width="14.7109375" style="151" bestFit="1" customWidth="1"/>
    <col min="8717" max="8717" width="21.42578125" style="151" bestFit="1" customWidth="1"/>
    <col min="8718" max="8718" width="14.7109375" style="151" bestFit="1" customWidth="1"/>
    <col min="8719" max="8719" width="21.42578125" style="151" bestFit="1" customWidth="1"/>
    <col min="8720" max="8720" width="14.7109375" style="151" bestFit="1" customWidth="1"/>
    <col min="8721" max="8721" width="21.42578125" style="151" bestFit="1" customWidth="1"/>
    <col min="8722" max="8722" width="14.7109375" style="151" bestFit="1" customWidth="1"/>
    <col min="8723" max="8723" width="21.42578125" style="151" bestFit="1" customWidth="1"/>
    <col min="8724" max="8724" width="16.5703125" style="151" bestFit="1" customWidth="1"/>
    <col min="8725" max="8725" width="14.140625" style="151" bestFit="1" customWidth="1"/>
    <col min="8726" max="8726" width="16.5703125" style="151" bestFit="1" customWidth="1"/>
    <col min="8727" max="8727" width="14.140625" style="151" bestFit="1" customWidth="1"/>
    <col min="8728" max="8728" width="14.42578125" style="151" bestFit="1" customWidth="1"/>
    <col min="8729" max="8729" width="14.5703125" style="151" customWidth="1"/>
    <col min="8730" max="8730" width="13.85546875" style="151" bestFit="1" customWidth="1"/>
    <col min="8731" max="8731" width="14.5703125" style="151" customWidth="1"/>
    <col min="8732" max="8968" width="9" style="151"/>
    <col min="8969" max="8969" width="14.140625" style="151" customWidth="1"/>
    <col min="8970" max="8970" width="14.7109375" style="151" bestFit="1" customWidth="1"/>
    <col min="8971" max="8971" width="21.42578125" style="151" bestFit="1" customWidth="1"/>
    <col min="8972" max="8972" width="14.7109375" style="151" bestFit="1" customWidth="1"/>
    <col min="8973" max="8973" width="21.42578125" style="151" bestFit="1" customWidth="1"/>
    <col min="8974" max="8974" width="14.7109375" style="151" bestFit="1" customWidth="1"/>
    <col min="8975" max="8975" width="21.42578125" style="151" bestFit="1" customWidth="1"/>
    <col min="8976" max="8976" width="14.7109375" style="151" bestFit="1" customWidth="1"/>
    <col min="8977" max="8977" width="21.42578125" style="151" bestFit="1" customWidth="1"/>
    <col min="8978" max="8978" width="14.7109375" style="151" bestFit="1" customWidth="1"/>
    <col min="8979" max="8979" width="21.42578125" style="151" bestFit="1" customWidth="1"/>
    <col min="8980" max="8980" width="16.5703125" style="151" bestFit="1" customWidth="1"/>
    <col min="8981" max="8981" width="14.140625" style="151" bestFit="1" customWidth="1"/>
    <col min="8982" max="8982" width="16.5703125" style="151" bestFit="1" customWidth="1"/>
    <col min="8983" max="8983" width="14.140625" style="151" bestFit="1" customWidth="1"/>
    <col min="8984" max="8984" width="14.42578125" style="151" bestFit="1" customWidth="1"/>
    <col min="8985" max="8985" width="14.5703125" style="151" customWidth="1"/>
    <col min="8986" max="8986" width="13.85546875" style="151" bestFit="1" customWidth="1"/>
    <col min="8987" max="8987" width="14.5703125" style="151" customWidth="1"/>
    <col min="8988" max="9224" width="9" style="151"/>
    <col min="9225" max="9225" width="14.140625" style="151" customWidth="1"/>
    <col min="9226" max="9226" width="14.7109375" style="151" bestFit="1" customWidth="1"/>
    <col min="9227" max="9227" width="21.42578125" style="151" bestFit="1" customWidth="1"/>
    <col min="9228" max="9228" width="14.7109375" style="151" bestFit="1" customWidth="1"/>
    <col min="9229" max="9229" width="21.42578125" style="151" bestFit="1" customWidth="1"/>
    <col min="9230" max="9230" width="14.7109375" style="151" bestFit="1" customWidth="1"/>
    <col min="9231" max="9231" width="21.42578125" style="151" bestFit="1" customWidth="1"/>
    <col min="9232" max="9232" width="14.7109375" style="151" bestFit="1" customWidth="1"/>
    <col min="9233" max="9233" width="21.42578125" style="151" bestFit="1" customWidth="1"/>
    <col min="9234" max="9234" width="14.7109375" style="151" bestFit="1" customWidth="1"/>
    <col min="9235" max="9235" width="21.42578125" style="151" bestFit="1" customWidth="1"/>
    <col min="9236" max="9236" width="16.5703125" style="151" bestFit="1" customWidth="1"/>
    <col min="9237" max="9237" width="14.140625" style="151" bestFit="1" customWidth="1"/>
    <col min="9238" max="9238" width="16.5703125" style="151" bestFit="1" customWidth="1"/>
    <col min="9239" max="9239" width="14.140625" style="151" bestFit="1" customWidth="1"/>
    <col min="9240" max="9240" width="14.42578125" style="151" bestFit="1" customWidth="1"/>
    <col min="9241" max="9241" width="14.5703125" style="151" customWidth="1"/>
    <col min="9242" max="9242" width="13.85546875" style="151" bestFit="1" customWidth="1"/>
    <col min="9243" max="9243" width="14.5703125" style="151" customWidth="1"/>
    <col min="9244" max="9480" width="9" style="151"/>
    <col min="9481" max="9481" width="14.140625" style="151" customWidth="1"/>
    <col min="9482" max="9482" width="14.7109375" style="151" bestFit="1" customWidth="1"/>
    <col min="9483" max="9483" width="21.42578125" style="151" bestFit="1" customWidth="1"/>
    <col min="9484" max="9484" width="14.7109375" style="151" bestFit="1" customWidth="1"/>
    <col min="9485" max="9485" width="21.42578125" style="151" bestFit="1" customWidth="1"/>
    <col min="9486" max="9486" width="14.7109375" style="151" bestFit="1" customWidth="1"/>
    <col min="9487" max="9487" width="21.42578125" style="151" bestFit="1" customWidth="1"/>
    <col min="9488" max="9488" width="14.7109375" style="151" bestFit="1" customWidth="1"/>
    <col min="9489" max="9489" width="21.42578125" style="151" bestFit="1" customWidth="1"/>
    <col min="9490" max="9490" width="14.7109375" style="151" bestFit="1" customWidth="1"/>
    <col min="9491" max="9491" width="21.42578125" style="151" bestFit="1" customWidth="1"/>
    <col min="9492" max="9492" width="16.5703125" style="151" bestFit="1" customWidth="1"/>
    <col min="9493" max="9493" width="14.140625" style="151" bestFit="1" customWidth="1"/>
    <col min="9494" max="9494" width="16.5703125" style="151" bestFit="1" customWidth="1"/>
    <col min="9495" max="9495" width="14.140625" style="151" bestFit="1" customWidth="1"/>
    <col min="9496" max="9496" width="14.42578125" style="151" bestFit="1" customWidth="1"/>
    <col min="9497" max="9497" width="14.5703125" style="151" customWidth="1"/>
    <col min="9498" max="9498" width="13.85546875" style="151" bestFit="1" customWidth="1"/>
    <col min="9499" max="9499" width="14.5703125" style="151" customWidth="1"/>
    <col min="9500" max="9736" width="9" style="151"/>
    <col min="9737" max="9737" width="14.140625" style="151" customWidth="1"/>
    <col min="9738" max="9738" width="14.7109375" style="151" bestFit="1" customWidth="1"/>
    <col min="9739" max="9739" width="21.42578125" style="151" bestFit="1" customWidth="1"/>
    <col min="9740" max="9740" width="14.7109375" style="151" bestFit="1" customWidth="1"/>
    <col min="9741" max="9741" width="21.42578125" style="151" bestFit="1" customWidth="1"/>
    <col min="9742" max="9742" width="14.7109375" style="151" bestFit="1" customWidth="1"/>
    <col min="9743" max="9743" width="21.42578125" style="151" bestFit="1" customWidth="1"/>
    <col min="9744" max="9744" width="14.7109375" style="151" bestFit="1" customWidth="1"/>
    <col min="9745" max="9745" width="21.42578125" style="151" bestFit="1" customWidth="1"/>
    <col min="9746" max="9746" width="14.7109375" style="151" bestFit="1" customWidth="1"/>
    <col min="9747" max="9747" width="21.42578125" style="151" bestFit="1" customWidth="1"/>
    <col min="9748" max="9748" width="16.5703125" style="151" bestFit="1" customWidth="1"/>
    <col min="9749" max="9749" width="14.140625" style="151" bestFit="1" customWidth="1"/>
    <col min="9750" max="9750" width="16.5703125" style="151" bestFit="1" customWidth="1"/>
    <col min="9751" max="9751" width="14.140625" style="151" bestFit="1" customWidth="1"/>
    <col min="9752" max="9752" width="14.42578125" style="151" bestFit="1" customWidth="1"/>
    <col min="9753" max="9753" width="14.5703125" style="151" customWidth="1"/>
    <col min="9754" max="9754" width="13.85546875" style="151" bestFit="1" customWidth="1"/>
    <col min="9755" max="9755" width="14.5703125" style="151" customWidth="1"/>
    <col min="9756" max="9992" width="9" style="151"/>
    <col min="9993" max="9993" width="14.140625" style="151" customWidth="1"/>
    <col min="9994" max="9994" width="14.7109375" style="151" bestFit="1" customWidth="1"/>
    <col min="9995" max="9995" width="21.42578125" style="151" bestFit="1" customWidth="1"/>
    <col min="9996" max="9996" width="14.7109375" style="151" bestFit="1" customWidth="1"/>
    <col min="9997" max="9997" width="21.42578125" style="151" bestFit="1" customWidth="1"/>
    <col min="9998" max="9998" width="14.7109375" style="151" bestFit="1" customWidth="1"/>
    <col min="9999" max="9999" width="21.42578125" style="151" bestFit="1" customWidth="1"/>
    <col min="10000" max="10000" width="14.7109375" style="151" bestFit="1" customWidth="1"/>
    <col min="10001" max="10001" width="21.42578125" style="151" bestFit="1" customWidth="1"/>
    <col min="10002" max="10002" width="14.7109375" style="151" bestFit="1" customWidth="1"/>
    <col min="10003" max="10003" width="21.42578125" style="151" bestFit="1" customWidth="1"/>
    <col min="10004" max="10004" width="16.5703125" style="151" bestFit="1" customWidth="1"/>
    <col min="10005" max="10005" width="14.140625" style="151" bestFit="1" customWidth="1"/>
    <col min="10006" max="10006" width="16.5703125" style="151" bestFit="1" customWidth="1"/>
    <col min="10007" max="10007" width="14.140625" style="151" bestFit="1" customWidth="1"/>
    <col min="10008" max="10008" width="14.42578125" style="151" bestFit="1" customWidth="1"/>
    <col min="10009" max="10009" width="14.5703125" style="151" customWidth="1"/>
    <col min="10010" max="10010" width="13.85546875" style="151" bestFit="1" customWidth="1"/>
    <col min="10011" max="10011" width="14.5703125" style="151" customWidth="1"/>
    <col min="10012" max="10248" width="9" style="151"/>
    <col min="10249" max="10249" width="14.140625" style="151" customWidth="1"/>
    <col min="10250" max="10250" width="14.7109375" style="151" bestFit="1" customWidth="1"/>
    <col min="10251" max="10251" width="21.42578125" style="151" bestFit="1" customWidth="1"/>
    <col min="10252" max="10252" width="14.7109375" style="151" bestFit="1" customWidth="1"/>
    <col min="10253" max="10253" width="21.42578125" style="151" bestFit="1" customWidth="1"/>
    <col min="10254" max="10254" width="14.7109375" style="151" bestFit="1" customWidth="1"/>
    <col min="10255" max="10255" width="21.42578125" style="151" bestFit="1" customWidth="1"/>
    <col min="10256" max="10256" width="14.7109375" style="151" bestFit="1" customWidth="1"/>
    <col min="10257" max="10257" width="21.42578125" style="151" bestFit="1" customWidth="1"/>
    <col min="10258" max="10258" width="14.7109375" style="151" bestFit="1" customWidth="1"/>
    <col min="10259" max="10259" width="21.42578125" style="151" bestFit="1" customWidth="1"/>
    <col min="10260" max="10260" width="16.5703125" style="151" bestFit="1" customWidth="1"/>
    <col min="10261" max="10261" width="14.140625" style="151" bestFit="1" customWidth="1"/>
    <col min="10262" max="10262" width="16.5703125" style="151" bestFit="1" customWidth="1"/>
    <col min="10263" max="10263" width="14.140625" style="151" bestFit="1" customWidth="1"/>
    <col min="10264" max="10264" width="14.42578125" style="151" bestFit="1" customWidth="1"/>
    <col min="10265" max="10265" width="14.5703125" style="151" customWidth="1"/>
    <col min="10266" max="10266" width="13.85546875" style="151" bestFit="1" customWidth="1"/>
    <col min="10267" max="10267" width="14.5703125" style="151" customWidth="1"/>
    <col min="10268" max="10504" width="9" style="151"/>
    <col min="10505" max="10505" width="14.140625" style="151" customWidth="1"/>
    <col min="10506" max="10506" width="14.7109375" style="151" bestFit="1" customWidth="1"/>
    <col min="10507" max="10507" width="21.42578125" style="151" bestFit="1" customWidth="1"/>
    <col min="10508" max="10508" width="14.7109375" style="151" bestFit="1" customWidth="1"/>
    <col min="10509" max="10509" width="21.42578125" style="151" bestFit="1" customWidth="1"/>
    <col min="10510" max="10510" width="14.7109375" style="151" bestFit="1" customWidth="1"/>
    <col min="10511" max="10511" width="21.42578125" style="151" bestFit="1" customWidth="1"/>
    <col min="10512" max="10512" width="14.7109375" style="151" bestFit="1" customWidth="1"/>
    <col min="10513" max="10513" width="21.42578125" style="151" bestFit="1" customWidth="1"/>
    <col min="10514" max="10514" width="14.7109375" style="151" bestFit="1" customWidth="1"/>
    <col min="10515" max="10515" width="21.42578125" style="151" bestFit="1" customWidth="1"/>
    <col min="10516" max="10516" width="16.5703125" style="151" bestFit="1" customWidth="1"/>
    <col min="10517" max="10517" width="14.140625" style="151" bestFit="1" customWidth="1"/>
    <col min="10518" max="10518" width="16.5703125" style="151" bestFit="1" customWidth="1"/>
    <col min="10519" max="10519" width="14.140625" style="151" bestFit="1" customWidth="1"/>
    <col min="10520" max="10520" width="14.42578125" style="151" bestFit="1" customWidth="1"/>
    <col min="10521" max="10521" width="14.5703125" style="151" customWidth="1"/>
    <col min="10522" max="10522" width="13.85546875" style="151" bestFit="1" customWidth="1"/>
    <col min="10523" max="10523" width="14.5703125" style="151" customWidth="1"/>
    <col min="10524" max="10760" width="9" style="151"/>
    <col min="10761" max="10761" width="14.140625" style="151" customWidth="1"/>
    <col min="10762" max="10762" width="14.7109375" style="151" bestFit="1" customWidth="1"/>
    <col min="10763" max="10763" width="21.42578125" style="151" bestFit="1" customWidth="1"/>
    <col min="10764" max="10764" width="14.7109375" style="151" bestFit="1" customWidth="1"/>
    <col min="10765" max="10765" width="21.42578125" style="151" bestFit="1" customWidth="1"/>
    <col min="10766" max="10766" width="14.7109375" style="151" bestFit="1" customWidth="1"/>
    <col min="10767" max="10767" width="21.42578125" style="151" bestFit="1" customWidth="1"/>
    <col min="10768" max="10768" width="14.7109375" style="151" bestFit="1" customWidth="1"/>
    <col min="10769" max="10769" width="21.42578125" style="151" bestFit="1" customWidth="1"/>
    <col min="10770" max="10770" width="14.7109375" style="151" bestFit="1" customWidth="1"/>
    <col min="10771" max="10771" width="21.42578125" style="151" bestFit="1" customWidth="1"/>
    <col min="10772" max="10772" width="16.5703125" style="151" bestFit="1" customWidth="1"/>
    <col min="10773" max="10773" width="14.140625" style="151" bestFit="1" customWidth="1"/>
    <col min="10774" max="10774" width="16.5703125" style="151" bestFit="1" customWidth="1"/>
    <col min="10775" max="10775" width="14.140625" style="151" bestFit="1" customWidth="1"/>
    <col min="10776" max="10776" width="14.42578125" style="151" bestFit="1" customWidth="1"/>
    <col min="10777" max="10777" width="14.5703125" style="151" customWidth="1"/>
    <col min="10778" max="10778" width="13.85546875" style="151" bestFit="1" customWidth="1"/>
    <col min="10779" max="10779" width="14.5703125" style="151" customWidth="1"/>
    <col min="10780" max="11016" width="9" style="151"/>
    <col min="11017" max="11017" width="14.140625" style="151" customWidth="1"/>
    <col min="11018" max="11018" width="14.7109375" style="151" bestFit="1" customWidth="1"/>
    <col min="11019" max="11019" width="21.42578125" style="151" bestFit="1" customWidth="1"/>
    <col min="11020" max="11020" width="14.7109375" style="151" bestFit="1" customWidth="1"/>
    <col min="11021" max="11021" width="21.42578125" style="151" bestFit="1" customWidth="1"/>
    <col min="11022" max="11022" width="14.7109375" style="151" bestFit="1" customWidth="1"/>
    <col min="11023" max="11023" width="21.42578125" style="151" bestFit="1" customWidth="1"/>
    <col min="11024" max="11024" width="14.7109375" style="151" bestFit="1" customWidth="1"/>
    <col min="11025" max="11025" width="21.42578125" style="151" bestFit="1" customWidth="1"/>
    <col min="11026" max="11026" width="14.7109375" style="151" bestFit="1" customWidth="1"/>
    <col min="11027" max="11027" width="21.42578125" style="151" bestFit="1" customWidth="1"/>
    <col min="11028" max="11028" width="16.5703125" style="151" bestFit="1" customWidth="1"/>
    <col min="11029" max="11029" width="14.140625" style="151" bestFit="1" customWidth="1"/>
    <col min="11030" max="11030" width="16.5703125" style="151" bestFit="1" customWidth="1"/>
    <col min="11031" max="11031" width="14.140625" style="151" bestFit="1" customWidth="1"/>
    <col min="11032" max="11032" width="14.42578125" style="151" bestFit="1" customWidth="1"/>
    <col min="11033" max="11033" width="14.5703125" style="151" customWidth="1"/>
    <col min="11034" max="11034" width="13.85546875" style="151" bestFit="1" customWidth="1"/>
    <col min="11035" max="11035" width="14.5703125" style="151" customWidth="1"/>
    <col min="11036" max="11272" width="9" style="151"/>
    <col min="11273" max="11273" width="14.140625" style="151" customWidth="1"/>
    <col min="11274" max="11274" width="14.7109375" style="151" bestFit="1" customWidth="1"/>
    <col min="11275" max="11275" width="21.42578125" style="151" bestFit="1" customWidth="1"/>
    <col min="11276" max="11276" width="14.7109375" style="151" bestFit="1" customWidth="1"/>
    <col min="11277" max="11277" width="21.42578125" style="151" bestFit="1" customWidth="1"/>
    <col min="11278" max="11278" width="14.7109375" style="151" bestFit="1" customWidth="1"/>
    <col min="11279" max="11279" width="21.42578125" style="151" bestFit="1" customWidth="1"/>
    <col min="11280" max="11280" width="14.7109375" style="151" bestFit="1" customWidth="1"/>
    <col min="11281" max="11281" width="21.42578125" style="151" bestFit="1" customWidth="1"/>
    <col min="11282" max="11282" width="14.7109375" style="151" bestFit="1" customWidth="1"/>
    <col min="11283" max="11283" width="21.42578125" style="151" bestFit="1" customWidth="1"/>
    <col min="11284" max="11284" width="16.5703125" style="151" bestFit="1" customWidth="1"/>
    <col min="11285" max="11285" width="14.140625" style="151" bestFit="1" customWidth="1"/>
    <col min="11286" max="11286" width="16.5703125" style="151" bestFit="1" customWidth="1"/>
    <col min="11287" max="11287" width="14.140625" style="151" bestFit="1" customWidth="1"/>
    <col min="11288" max="11288" width="14.42578125" style="151" bestFit="1" customWidth="1"/>
    <col min="11289" max="11289" width="14.5703125" style="151" customWidth="1"/>
    <col min="11290" max="11290" width="13.85546875" style="151" bestFit="1" customWidth="1"/>
    <col min="11291" max="11291" width="14.5703125" style="151" customWidth="1"/>
    <col min="11292" max="11528" width="9" style="151"/>
    <col min="11529" max="11529" width="14.140625" style="151" customWidth="1"/>
    <col min="11530" max="11530" width="14.7109375" style="151" bestFit="1" customWidth="1"/>
    <col min="11531" max="11531" width="21.42578125" style="151" bestFit="1" customWidth="1"/>
    <col min="11532" max="11532" width="14.7109375" style="151" bestFit="1" customWidth="1"/>
    <col min="11533" max="11533" width="21.42578125" style="151" bestFit="1" customWidth="1"/>
    <col min="11534" max="11534" width="14.7109375" style="151" bestFit="1" customWidth="1"/>
    <col min="11535" max="11535" width="21.42578125" style="151" bestFit="1" customWidth="1"/>
    <col min="11536" max="11536" width="14.7109375" style="151" bestFit="1" customWidth="1"/>
    <col min="11537" max="11537" width="21.42578125" style="151" bestFit="1" customWidth="1"/>
    <col min="11538" max="11538" width="14.7109375" style="151" bestFit="1" customWidth="1"/>
    <col min="11539" max="11539" width="21.42578125" style="151" bestFit="1" customWidth="1"/>
    <col min="11540" max="11540" width="16.5703125" style="151" bestFit="1" customWidth="1"/>
    <col min="11541" max="11541" width="14.140625" style="151" bestFit="1" customWidth="1"/>
    <col min="11542" max="11542" width="16.5703125" style="151" bestFit="1" customWidth="1"/>
    <col min="11543" max="11543" width="14.140625" style="151" bestFit="1" customWidth="1"/>
    <col min="11544" max="11544" width="14.42578125" style="151" bestFit="1" customWidth="1"/>
    <col min="11545" max="11545" width="14.5703125" style="151" customWidth="1"/>
    <col min="11546" max="11546" width="13.85546875" style="151" bestFit="1" customWidth="1"/>
    <col min="11547" max="11547" width="14.5703125" style="151" customWidth="1"/>
    <col min="11548" max="11784" width="9" style="151"/>
    <col min="11785" max="11785" width="14.140625" style="151" customWidth="1"/>
    <col min="11786" max="11786" width="14.7109375" style="151" bestFit="1" customWidth="1"/>
    <col min="11787" max="11787" width="21.42578125" style="151" bestFit="1" customWidth="1"/>
    <col min="11788" max="11788" width="14.7109375" style="151" bestFit="1" customWidth="1"/>
    <col min="11789" max="11789" width="21.42578125" style="151" bestFit="1" customWidth="1"/>
    <col min="11790" max="11790" width="14.7109375" style="151" bestFit="1" customWidth="1"/>
    <col min="11791" max="11791" width="21.42578125" style="151" bestFit="1" customWidth="1"/>
    <col min="11792" max="11792" width="14.7109375" style="151" bestFit="1" customWidth="1"/>
    <col min="11793" max="11793" width="21.42578125" style="151" bestFit="1" customWidth="1"/>
    <col min="11794" max="11794" width="14.7109375" style="151" bestFit="1" customWidth="1"/>
    <col min="11795" max="11795" width="21.42578125" style="151" bestFit="1" customWidth="1"/>
    <col min="11796" max="11796" width="16.5703125" style="151" bestFit="1" customWidth="1"/>
    <col min="11797" max="11797" width="14.140625" style="151" bestFit="1" customWidth="1"/>
    <col min="11798" max="11798" width="16.5703125" style="151" bestFit="1" customWidth="1"/>
    <col min="11799" max="11799" width="14.140625" style="151" bestFit="1" customWidth="1"/>
    <col min="11800" max="11800" width="14.42578125" style="151" bestFit="1" customWidth="1"/>
    <col min="11801" max="11801" width="14.5703125" style="151" customWidth="1"/>
    <col min="11802" max="11802" width="13.85546875" style="151" bestFit="1" customWidth="1"/>
    <col min="11803" max="11803" width="14.5703125" style="151" customWidth="1"/>
    <col min="11804" max="12040" width="9" style="151"/>
    <col min="12041" max="12041" width="14.140625" style="151" customWidth="1"/>
    <col min="12042" max="12042" width="14.7109375" style="151" bestFit="1" customWidth="1"/>
    <col min="12043" max="12043" width="21.42578125" style="151" bestFit="1" customWidth="1"/>
    <col min="12044" max="12044" width="14.7109375" style="151" bestFit="1" customWidth="1"/>
    <col min="12045" max="12045" width="21.42578125" style="151" bestFit="1" customWidth="1"/>
    <col min="12046" max="12046" width="14.7109375" style="151" bestFit="1" customWidth="1"/>
    <col min="12047" max="12047" width="21.42578125" style="151" bestFit="1" customWidth="1"/>
    <col min="12048" max="12048" width="14.7109375" style="151" bestFit="1" customWidth="1"/>
    <col min="12049" max="12049" width="21.42578125" style="151" bestFit="1" customWidth="1"/>
    <col min="12050" max="12050" width="14.7109375" style="151" bestFit="1" customWidth="1"/>
    <col min="12051" max="12051" width="21.42578125" style="151" bestFit="1" customWidth="1"/>
    <col min="12052" max="12052" width="16.5703125" style="151" bestFit="1" customWidth="1"/>
    <col min="12053" max="12053" width="14.140625" style="151" bestFit="1" customWidth="1"/>
    <col min="12054" max="12054" width="16.5703125" style="151" bestFit="1" customWidth="1"/>
    <col min="12055" max="12055" width="14.140625" style="151" bestFit="1" customWidth="1"/>
    <col min="12056" max="12056" width="14.42578125" style="151" bestFit="1" customWidth="1"/>
    <col min="12057" max="12057" width="14.5703125" style="151" customWidth="1"/>
    <col min="12058" max="12058" width="13.85546875" style="151" bestFit="1" customWidth="1"/>
    <col min="12059" max="12059" width="14.5703125" style="151" customWidth="1"/>
    <col min="12060" max="12296" width="9" style="151"/>
    <col min="12297" max="12297" width="14.140625" style="151" customWidth="1"/>
    <col min="12298" max="12298" width="14.7109375" style="151" bestFit="1" customWidth="1"/>
    <col min="12299" max="12299" width="21.42578125" style="151" bestFit="1" customWidth="1"/>
    <col min="12300" max="12300" width="14.7109375" style="151" bestFit="1" customWidth="1"/>
    <col min="12301" max="12301" width="21.42578125" style="151" bestFit="1" customWidth="1"/>
    <col min="12302" max="12302" width="14.7109375" style="151" bestFit="1" customWidth="1"/>
    <col min="12303" max="12303" width="21.42578125" style="151" bestFit="1" customWidth="1"/>
    <col min="12304" max="12304" width="14.7109375" style="151" bestFit="1" customWidth="1"/>
    <col min="12305" max="12305" width="21.42578125" style="151" bestFit="1" customWidth="1"/>
    <col min="12306" max="12306" width="14.7109375" style="151" bestFit="1" customWidth="1"/>
    <col min="12307" max="12307" width="21.42578125" style="151" bestFit="1" customWidth="1"/>
    <col min="12308" max="12308" width="16.5703125" style="151" bestFit="1" customWidth="1"/>
    <col min="12309" max="12309" width="14.140625" style="151" bestFit="1" customWidth="1"/>
    <col min="12310" max="12310" width="16.5703125" style="151" bestFit="1" customWidth="1"/>
    <col min="12311" max="12311" width="14.140625" style="151" bestFit="1" customWidth="1"/>
    <col min="12312" max="12312" width="14.42578125" style="151" bestFit="1" customWidth="1"/>
    <col min="12313" max="12313" width="14.5703125" style="151" customWidth="1"/>
    <col min="12314" max="12314" width="13.85546875" style="151" bestFit="1" customWidth="1"/>
    <col min="12315" max="12315" width="14.5703125" style="151" customWidth="1"/>
    <col min="12316" max="12552" width="9" style="151"/>
    <col min="12553" max="12553" width="14.140625" style="151" customWidth="1"/>
    <col min="12554" max="12554" width="14.7109375" style="151" bestFit="1" customWidth="1"/>
    <col min="12555" max="12555" width="21.42578125" style="151" bestFit="1" customWidth="1"/>
    <col min="12556" max="12556" width="14.7109375" style="151" bestFit="1" customWidth="1"/>
    <col min="12557" max="12557" width="21.42578125" style="151" bestFit="1" customWidth="1"/>
    <col min="12558" max="12558" width="14.7109375" style="151" bestFit="1" customWidth="1"/>
    <col min="12559" max="12559" width="21.42578125" style="151" bestFit="1" customWidth="1"/>
    <col min="12560" max="12560" width="14.7109375" style="151" bestFit="1" customWidth="1"/>
    <col min="12561" max="12561" width="21.42578125" style="151" bestFit="1" customWidth="1"/>
    <col min="12562" max="12562" width="14.7109375" style="151" bestFit="1" customWidth="1"/>
    <col min="12563" max="12563" width="21.42578125" style="151" bestFit="1" customWidth="1"/>
    <col min="12564" max="12564" width="16.5703125" style="151" bestFit="1" customWidth="1"/>
    <col min="12565" max="12565" width="14.140625" style="151" bestFit="1" customWidth="1"/>
    <col min="12566" max="12566" width="16.5703125" style="151" bestFit="1" customWidth="1"/>
    <col min="12567" max="12567" width="14.140625" style="151" bestFit="1" customWidth="1"/>
    <col min="12568" max="12568" width="14.42578125" style="151" bestFit="1" customWidth="1"/>
    <col min="12569" max="12569" width="14.5703125" style="151" customWidth="1"/>
    <col min="12570" max="12570" width="13.85546875" style="151" bestFit="1" customWidth="1"/>
    <col min="12571" max="12571" width="14.5703125" style="151" customWidth="1"/>
    <col min="12572" max="12808" width="9" style="151"/>
    <col min="12809" max="12809" width="14.140625" style="151" customWidth="1"/>
    <col min="12810" max="12810" width="14.7109375" style="151" bestFit="1" customWidth="1"/>
    <col min="12811" max="12811" width="21.42578125" style="151" bestFit="1" customWidth="1"/>
    <col min="12812" max="12812" width="14.7109375" style="151" bestFit="1" customWidth="1"/>
    <col min="12813" max="12813" width="21.42578125" style="151" bestFit="1" customWidth="1"/>
    <col min="12814" max="12814" width="14.7109375" style="151" bestFit="1" customWidth="1"/>
    <col min="12815" max="12815" width="21.42578125" style="151" bestFit="1" customWidth="1"/>
    <col min="12816" max="12816" width="14.7109375" style="151" bestFit="1" customWidth="1"/>
    <col min="12817" max="12817" width="21.42578125" style="151" bestFit="1" customWidth="1"/>
    <col min="12818" max="12818" width="14.7109375" style="151" bestFit="1" customWidth="1"/>
    <col min="12819" max="12819" width="21.42578125" style="151" bestFit="1" customWidth="1"/>
    <col min="12820" max="12820" width="16.5703125" style="151" bestFit="1" customWidth="1"/>
    <col min="12821" max="12821" width="14.140625" style="151" bestFit="1" customWidth="1"/>
    <col min="12822" max="12822" width="16.5703125" style="151" bestFit="1" customWidth="1"/>
    <col min="12823" max="12823" width="14.140625" style="151" bestFit="1" customWidth="1"/>
    <col min="12824" max="12824" width="14.42578125" style="151" bestFit="1" customWidth="1"/>
    <col min="12825" max="12825" width="14.5703125" style="151" customWidth="1"/>
    <col min="12826" max="12826" width="13.85546875" style="151" bestFit="1" customWidth="1"/>
    <col min="12827" max="12827" width="14.5703125" style="151" customWidth="1"/>
    <col min="12828" max="13064" width="9" style="151"/>
    <col min="13065" max="13065" width="14.140625" style="151" customWidth="1"/>
    <col min="13066" max="13066" width="14.7109375" style="151" bestFit="1" customWidth="1"/>
    <col min="13067" max="13067" width="21.42578125" style="151" bestFit="1" customWidth="1"/>
    <col min="13068" max="13068" width="14.7109375" style="151" bestFit="1" customWidth="1"/>
    <col min="13069" max="13069" width="21.42578125" style="151" bestFit="1" customWidth="1"/>
    <col min="13070" max="13070" width="14.7109375" style="151" bestFit="1" customWidth="1"/>
    <col min="13071" max="13071" width="21.42578125" style="151" bestFit="1" customWidth="1"/>
    <col min="13072" max="13072" width="14.7109375" style="151" bestFit="1" customWidth="1"/>
    <col min="13073" max="13073" width="21.42578125" style="151" bestFit="1" customWidth="1"/>
    <col min="13074" max="13074" width="14.7109375" style="151" bestFit="1" customWidth="1"/>
    <col min="13075" max="13075" width="21.42578125" style="151" bestFit="1" customWidth="1"/>
    <col min="13076" max="13076" width="16.5703125" style="151" bestFit="1" customWidth="1"/>
    <col min="13077" max="13077" width="14.140625" style="151" bestFit="1" customWidth="1"/>
    <col min="13078" max="13078" width="16.5703125" style="151" bestFit="1" customWidth="1"/>
    <col min="13079" max="13079" width="14.140625" style="151" bestFit="1" customWidth="1"/>
    <col min="13080" max="13080" width="14.42578125" style="151" bestFit="1" customWidth="1"/>
    <col min="13081" max="13081" width="14.5703125" style="151" customWidth="1"/>
    <col min="13082" max="13082" width="13.85546875" style="151" bestFit="1" customWidth="1"/>
    <col min="13083" max="13083" width="14.5703125" style="151" customWidth="1"/>
    <col min="13084" max="13320" width="9" style="151"/>
    <col min="13321" max="13321" width="14.140625" style="151" customWidth="1"/>
    <col min="13322" max="13322" width="14.7109375" style="151" bestFit="1" customWidth="1"/>
    <col min="13323" max="13323" width="21.42578125" style="151" bestFit="1" customWidth="1"/>
    <col min="13324" max="13324" width="14.7109375" style="151" bestFit="1" customWidth="1"/>
    <col min="13325" max="13325" width="21.42578125" style="151" bestFit="1" customWidth="1"/>
    <col min="13326" max="13326" width="14.7109375" style="151" bestFit="1" customWidth="1"/>
    <col min="13327" max="13327" width="21.42578125" style="151" bestFit="1" customWidth="1"/>
    <col min="13328" max="13328" width="14.7109375" style="151" bestFit="1" customWidth="1"/>
    <col min="13329" max="13329" width="21.42578125" style="151" bestFit="1" customWidth="1"/>
    <col min="13330" max="13330" width="14.7109375" style="151" bestFit="1" customWidth="1"/>
    <col min="13331" max="13331" width="21.42578125" style="151" bestFit="1" customWidth="1"/>
    <col min="13332" max="13332" width="16.5703125" style="151" bestFit="1" customWidth="1"/>
    <col min="13333" max="13333" width="14.140625" style="151" bestFit="1" customWidth="1"/>
    <col min="13334" max="13334" width="16.5703125" style="151" bestFit="1" customWidth="1"/>
    <col min="13335" max="13335" width="14.140625" style="151" bestFit="1" customWidth="1"/>
    <col min="13336" max="13336" width="14.42578125" style="151" bestFit="1" customWidth="1"/>
    <col min="13337" max="13337" width="14.5703125" style="151" customWidth="1"/>
    <col min="13338" max="13338" width="13.85546875" style="151" bestFit="1" customWidth="1"/>
    <col min="13339" max="13339" width="14.5703125" style="151" customWidth="1"/>
    <col min="13340" max="13576" width="9" style="151"/>
    <col min="13577" max="13577" width="14.140625" style="151" customWidth="1"/>
    <col min="13578" max="13578" width="14.7109375" style="151" bestFit="1" customWidth="1"/>
    <col min="13579" max="13579" width="21.42578125" style="151" bestFit="1" customWidth="1"/>
    <col min="13580" max="13580" width="14.7109375" style="151" bestFit="1" customWidth="1"/>
    <col min="13581" max="13581" width="21.42578125" style="151" bestFit="1" customWidth="1"/>
    <col min="13582" max="13582" width="14.7109375" style="151" bestFit="1" customWidth="1"/>
    <col min="13583" max="13583" width="21.42578125" style="151" bestFit="1" customWidth="1"/>
    <col min="13584" max="13584" width="14.7109375" style="151" bestFit="1" customWidth="1"/>
    <col min="13585" max="13585" width="21.42578125" style="151" bestFit="1" customWidth="1"/>
    <col min="13586" max="13586" width="14.7109375" style="151" bestFit="1" customWidth="1"/>
    <col min="13587" max="13587" width="21.42578125" style="151" bestFit="1" customWidth="1"/>
    <col min="13588" max="13588" width="16.5703125" style="151" bestFit="1" customWidth="1"/>
    <col min="13589" max="13589" width="14.140625" style="151" bestFit="1" customWidth="1"/>
    <col min="13590" max="13590" width="16.5703125" style="151" bestFit="1" customWidth="1"/>
    <col min="13591" max="13591" width="14.140625" style="151" bestFit="1" customWidth="1"/>
    <col min="13592" max="13592" width="14.42578125" style="151" bestFit="1" customWidth="1"/>
    <col min="13593" max="13593" width="14.5703125" style="151" customWidth="1"/>
    <col min="13594" max="13594" width="13.85546875" style="151" bestFit="1" customWidth="1"/>
    <col min="13595" max="13595" width="14.5703125" style="151" customWidth="1"/>
    <col min="13596" max="13832" width="9" style="151"/>
    <col min="13833" max="13833" width="14.140625" style="151" customWidth="1"/>
    <col min="13834" max="13834" width="14.7109375" style="151" bestFit="1" customWidth="1"/>
    <col min="13835" max="13835" width="21.42578125" style="151" bestFit="1" customWidth="1"/>
    <col min="13836" max="13836" width="14.7109375" style="151" bestFit="1" customWidth="1"/>
    <col min="13837" max="13837" width="21.42578125" style="151" bestFit="1" customWidth="1"/>
    <col min="13838" max="13838" width="14.7109375" style="151" bestFit="1" customWidth="1"/>
    <col min="13839" max="13839" width="21.42578125" style="151" bestFit="1" customWidth="1"/>
    <col min="13840" max="13840" width="14.7109375" style="151" bestFit="1" customWidth="1"/>
    <col min="13841" max="13841" width="21.42578125" style="151" bestFit="1" customWidth="1"/>
    <col min="13842" max="13842" width="14.7109375" style="151" bestFit="1" customWidth="1"/>
    <col min="13843" max="13843" width="21.42578125" style="151" bestFit="1" customWidth="1"/>
    <col min="13844" max="13844" width="16.5703125" style="151" bestFit="1" customWidth="1"/>
    <col min="13845" max="13845" width="14.140625" style="151" bestFit="1" customWidth="1"/>
    <col min="13846" max="13846" width="16.5703125" style="151" bestFit="1" customWidth="1"/>
    <col min="13847" max="13847" width="14.140625" style="151" bestFit="1" customWidth="1"/>
    <col min="13848" max="13848" width="14.42578125" style="151" bestFit="1" customWidth="1"/>
    <col min="13849" max="13849" width="14.5703125" style="151" customWidth="1"/>
    <col min="13850" max="13850" width="13.85546875" style="151" bestFit="1" customWidth="1"/>
    <col min="13851" max="13851" width="14.5703125" style="151" customWidth="1"/>
    <col min="13852" max="14088" width="9" style="151"/>
    <col min="14089" max="14089" width="14.140625" style="151" customWidth="1"/>
    <col min="14090" max="14090" width="14.7109375" style="151" bestFit="1" customWidth="1"/>
    <col min="14091" max="14091" width="21.42578125" style="151" bestFit="1" customWidth="1"/>
    <col min="14092" max="14092" width="14.7109375" style="151" bestFit="1" customWidth="1"/>
    <col min="14093" max="14093" width="21.42578125" style="151" bestFit="1" customWidth="1"/>
    <col min="14094" max="14094" width="14.7109375" style="151" bestFit="1" customWidth="1"/>
    <col min="14095" max="14095" width="21.42578125" style="151" bestFit="1" customWidth="1"/>
    <col min="14096" max="14096" width="14.7109375" style="151" bestFit="1" customWidth="1"/>
    <col min="14097" max="14097" width="21.42578125" style="151" bestFit="1" customWidth="1"/>
    <col min="14098" max="14098" width="14.7109375" style="151" bestFit="1" customWidth="1"/>
    <col min="14099" max="14099" width="21.42578125" style="151" bestFit="1" customWidth="1"/>
    <col min="14100" max="14100" width="16.5703125" style="151" bestFit="1" customWidth="1"/>
    <col min="14101" max="14101" width="14.140625" style="151" bestFit="1" customWidth="1"/>
    <col min="14102" max="14102" width="16.5703125" style="151" bestFit="1" customWidth="1"/>
    <col min="14103" max="14103" width="14.140625" style="151" bestFit="1" customWidth="1"/>
    <col min="14104" max="14104" width="14.42578125" style="151" bestFit="1" customWidth="1"/>
    <col min="14105" max="14105" width="14.5703125" style="151" customWidth="1"/>
    <col min="14106" max="14106" width="13.85546875" style="151" bestFit="1" customWidth="1"/>
    <col min="14107" max="14107" width="14.5703125" style="151" customWidth="1"/>
    <col min="14108" max="14344" width="9" style="151"/>
    <col min="14345" max="14345" width="14.140625" style="151" customWidth="1"/>
    <col min="14346" max="14346" width="14.7109375" style="151" bestFit="1" customWidth="1"/>
    <col min="14347" max="14347" width="21.42578125" style="151" bestFit="1" customWidth="1"/>
    <col min="14348" max="14348" width="14.7109375" style="151" bestFit="1" customWidth="1"/>
    <col min="14349" max="14349" width="21.42578125" style="151" bestFit="1" customWidth="1"/>
    <col min="14350" max="14350" width="14.7109375" style="151" bestFit="1" customWidth="1"/>
    <col min="14351" max="14351" width="21.42578125" style="151" bestFit="1" customWidth="1"/>
    <col min="14352" max="14352" width="14.7109375" style="151" bestFit="1" customWidth="1"/>
    <col min="14353" max="14353" width="21.42578125" style="151" bestFit="1" customWidth="1"/>
    <col min="14354" max="14354" width="14.7109375" style="151" bestFit="1" customWidth="1"/>
    <col min="14355" max="14355" width="21.42578125" style="151" bestFit="1" customWidth="1"/>
    <col min="14356" max="14356" width="16.5703125" style="151" bestFit="1" customWidth="1"/>
    <col min="14357" max="14357" width="14.140625" style="151" bestFit="1" customWidth="1"/>
    <col min="14358" max="14358" width="16.5703125" style="151" bestFit="1" customWidth="1"/>
    <col min="14359" max="14359" width="14.140625" style="151" bestFit="1" customWidth="1"/>
    <col min="14360" max="14360" width="14.42578125" style="151" bestFit="1" customWidth="1"/>
    <col min="14361" max="14361" width="14.5703125" style="151" customWidth="1"/>
    <col min="14362" max="14362" width="13.85546875" style="151" bestFit="1" customWidth="1"/>
    <col min="14363" max="14363" width="14.5703125" style="151" customWidth="1"/>
    <col min="14364" max="14600" width="9" style="151"/>
    <col min="14601" max="14601" width="14.140625" style="151" customWidth="1"/>
    <col min="14602" max="14602" width="14.7109375" style="151" bestFit="1" customWidth="1"/>
    <col min="14603" max="14603" width="21.42578125" style="151" bestFit="1" customWidth="1"/>
    <col min="14604" max="14604" width="14.7109375" style="151" bestFit="1" customWidth="1"/>
    <col min="14605" max="14605" width="21.42578125" style="151" bestFit="1" customWidth="1"/>
    <col min="14606" max="14606" width="14.7109375" style="151" bestFit="1" customWidth="1"/>
    <col min="14607" max="14607" width="21.42578125" style="151" bestFit="1" customWidth="1"/>
    <col min="14608" max="14608" width="14.7109375" style="151" bestFit="1" customWidth="1"/>
    <col min="14609" max="14609" width="21.42578125" style="151" bestFit="1" customWidth="1"/>
    <col min="14610" max="14610" width="14.7109375" style="151" bestFit="1" customWidth="1"/>
    <col min="14611" max="14611" width="21.42578125" style="151" bestFit="1" customWidth="1"/>
    <col min="14612" max="14612" width="16.5703125" style="151" bestFit="1" customWidth="1"/>
    <col min="14613" max="14613" width="14.140625" style="151" bestFit="1" customWidth="1"/>
    <col min="14614" max="14614" width="16.5703125" style="151" bestFit="1" customWidth="1"/>
    <col min="14615" max="14615" width="14.140625" style="151" bestFit="1" customWidth="1"/>
    <col min="14616" max="14616" width="14.42578125" style="151" bestFit="1" customWidth="1"/>
    <col min="14617" max="14617" width="14.5703125" style="151" customWidth="1"/>
    <col min="14618" max="14618" width="13.85546875" style="151" bestFit="1" customWidth="1"/>
    <col min="14619" max="14619" width="14.5703125" style="151" customWidth="1"/>
    <col min="14620" max="14856" width="9" style="151"/>
    <col min="14857" max="14857" width="14.140625" style="151" customWidth="1"/>
    <col min="14858" max="14858" width="14.7109375" style="151" bestFit="1" customWidth="1"/>
    <col min="14859" max="14859" width="21.42578125" style="151" bestFit="1" customWidth="1"/>
    <col min="14860" max="14860" width="14.7109375" style="151" bestFit="1" customWidth="1"/>
    <col min="14861" max="14861" width="21.42578125" style="151" bestFit="1" customWidth="1"/>
    <col min="14862" max="14862" width="14.7109375" style="151" bestFit="1" customWidth="1"/>
    <col min="14863" max="14863" width="21.42578125" style="151" bestFit="1" customWidth="1"/>
    <col min="14864" max="14864" width="14.7109375" style="151" bestFit="1" customWidth="1"/>
    <col min="14865" max="14865" width="21.42578125" style="151" bestFit="1" customWidth="1"/>
    <col min="14866" max="14866" width="14.7109375" style="151" bestFit="1" customWidth="1"/>
    <col min="14867" max="14867" width="21.42578125" style="151" bestFit="1" customWidth="1"/>
    <col min="14868" max="14868" width="16.5703125" style="151" bestFit="1" customWidth="1"/>
    <col min="14869" max="14869" width="14.140625" style="151" bestFit="1" customWidth="1"/>
    <col min="14870" max="14870" width="16.5703125" style="151" bestFit="1" customWidth="1"/>
    <col min="14871" max="14871" width="14.140625" style="151" bestFit="1" customWidth="1"/>
    <col min="14872" max="14872" width="14.42578125" style="151" bestFit="1" customWidth="1"/>
    <col min="14873" max="14873" width="14.5703125" style="151" customWidth="1"/>
    <col min="14874" max="14874" width="13.85546875" style="151" bestFit="1" customWidth="1"/>
    <col min="14875" max="14875" width="14.5703125" style="151" customWidth="1"/>
    <col min="14876" max="15112" width="9" style="151"/>
    <col min="15113" max="15113" width="14.140625" style="151" customWidth="1"/>
    <col min="15114" max="15114" width="14.7109375" style="151" bestFit="1" customWidth="1"/>
    <col min="15115" max="15115" width="21.42578125" style="151" bestFit="1" customWidth="1"/>
    <col min="15116" max="15116" width="14.7109375" style="151" bestFit="1" customWidth="1"/>
    <col min="15117" max="15117" width="21.42578125" style="151" bestFit="1" customWidth="1"/>
    <col min="15118" max="15118" width="14.7109375" style="151" bestFit="1" customWidth="1"/>
    <col min="15119" max="15119" width="21.42578125" style="151" bestFit="1" customWidth="1"/>
    <col min="15120" max="15120" width="14.7109375" style="151" bestFit="1" customWidth="1"/>
    <col min="15121" max="15121" width="21.42578125" style="151" bestFit="1" customWidth="1"/>
    <col min="15122" max="15122" width="14.7109375" style="151" bestFit="1" customWidth="1"/>
    <col min="15123" max="15123" width="21.42578125" style="151" bestFit="1" customWidth="1"/>
    <col min="15124" max="15124" width="16.5703125" style="151" bestFit="1" customWidth="1"/>
    <col min="15125" max="15125" width="14.140625" style="151" bestFit="1" customWidth="1"/>
    <col min="15126" max="15126" width="16.5703125" style="151" bestFit="1" customWidth="1"/>
    <col min="15127" max="15127" width="14.140625" style="151" bestFit="1" customWidth="1"/>
    <col min="15128" max="15128" width="14.42578125" style="151" bestFit="1" customWidth="1"/>
    <col min="15129" max="15129" width="14.5703125" style="151" customWidth="1"/>
    <col min="15130" max="15130" width="13.85546875" style="151" bestFit="1" customWidth="1"/>
    <col min="15131" max="15131" width="14.5703125" style="151" customWidth="1"/>
    <col min="15132" max="15368" width="9" style="151"/>
    <col min="15369" max="15369" width="14.140625" style="151" customWidth="1"/>
    <col min="15370" max="15370" width="14.7109375" style="151" bestFit="1" customWidth="1"/>
    <col min="15371" max="15371" width="21.42578125" style="151" bestFit="1" customWidth="1"/>
    <col min="15372" max="15372" width="14.7109375" style="151" bestFit="1" customWidth="1"/>
    <col min="15373" max="15373" width="21.42578125" style="151" bestFit="1" customWidth="1"/>
    <col min="15374" max="15374" width="14.7109375" style="151" bestFit="1" customWidth="1"/>
    <col min="15375" max="15375" width="21.42578125" style="151" bestFit="1" customWidth="1"/>
    <col min="15376" max="15376" width="14.7109375" style="151" bestFit="1" customWidth="1"/>
    <col min="15377" max="15377" width="21.42578125" style="151" bestFit="1" customWidth="1"/>
    <col min="15378" max="15378" width="14.7109375" style="151" bestFit="1" customWidth="1"/>
    <col min="15379" max="15379" width="21.42578125" style="151" bestFit="1" customWidth="1"/>
    <col min="15380" max="15380" width="16.5703125" style="151" bestFit="1" customWidth="1"/>
    <col min="15381" max="15381" width="14.140625" style="151" bestFit="1" customWidth="1"/>
    <col min="15382" max="15382" width="16.5703125" style="151" bestFit="1" customWidth="1"/>
    <col min="15383" max="15383" width="14.140625" style="151" bestFit="1" customWidth="1"/>
    <col min="15384" max="15384" width="14.42578125" style="151" bestFit="1" customWidth="1"/>
    <col min="15385" max="15385" width="14.5703125" style="151" customWidth="1"/>
    <col min="15386" max="15386" width="13.85546875" style="151" bestFit="1" customWidth="1"/>
    <col min="15387" max="15387" width="14.5703125" style="151" customWidth="1"/>
    <col min="15388" max="15624" width="9" style="151"/>
    <col min="15625" max="15625" width="14.140625" style="151" customWidth="1"/>
    <col min="15626" max="15626" width="14.7109375" style="151" bestFit="1" customWidth="1"/>
    <col min="15627" max="15627" width="21.42578125" style="151" bestFit="1" customWidth="1"/>
    <col min="15628" max="15628" width="14.7109375" style="151" bestFit="1" customWidth="1"/>
    <col min="15629" max="15629" width="21.42578125" style="151" bestFit="1" customWidth="1"/>
    <col min="15630" max="15630" width="14.7109375" style="151" bestFit="1" customWidth="1"/>
    <col min="15631" max="15631" width="21.42578125" style="151" bestFit="1" customWidth="1"/>
    <col min="15632" max="15632" width="14.7109375" style="151" bestFit="1" customWidth="1"/>
    <col min="15633" max="15633" width="21.42578125" style="151" bestFit="1" customWidth="1"/>
    <col min="15634" max="15634" width="14.7109375" style="151" bestFit="1" customWidth="1"/>
    <col min="15635" max="15635" width="21.42578125" style="151" bestFit="1" customWidth="1"/>
    <col min="15636" max="15636" width="16.5703125" style="151" bestFit="1" customWidth="1"/>
    <col min="15637" max="15637" width="14.140625" style="151" bestFit="1" customWidth="1"/>
    <col min="15638" max="15638" width="16.5703125" style="151" bestFit="1" customWidth="1"/>
    <col min="15639" max="15639" width="14.140625" style="151" bestFit="1" customWidth="1"/>
    <col min="15640" max="15640" width="14.42578125" style="151" bestFit="1" customWidth="1"/>
    <col min="15641" max="15641" width="14.5703125" style="151" customWidth="1"/>
    <col min="15642" max="15642" width="13.85546875" style="151" bestFit="1" customWidth="1"/>
    <col min="15643" max="15643" width="14.5703125" style="151" customWidth="1"/>
    <col min="15644" max="15880" width="9" style="151"/>
    <col min="15881" max="15881" width="14.140625" style="151" customWidth="1"/>
    <col min="15882" max="15882" width="14.7109375" style="151" bestFit="1" customWidth="1"/>
    <col min="15883" max="15883" width="21.42578125" style="151" bestFit="1" customWidth="1"/>
    <col min="15884" max="15884" width="14.7109375" style="151" bestFit="1" customWidth="1"/>
    <col min="15885" max="15885" width="21.42578125" style="151" bestFit="1" customWidth="1"/>
    <col min="15886" max="15886" width="14.7109375" style="151" bestFit="1" customWidth="1"/>
    <col min="15887" max="15887" width="21.42578125" style="151" bestFit="1" customWidth="1"/>
    <col min="15888" max="15888" width="14.7109375" style="151" bestFit="1" customWidth="1"/>
    <col min="15889" max="15889" width="21.42578125" style="151" bestFit="1" customWidth="1"/>
    <col min="15890" max="15890" width="14.7109375" style="151" bestFit="1" customWidth="1"/>
    <col min="15891" max="15891" width="21.42578125" style="151" bestFit="1" customWidth="1"/>
    <col min="15892" max="15892" width="16.5703125" style="151" bestFit="1" customWidth="1"/>
    <col min="15893" max="15893" width="14.140625" style="151" bestFit="1" customWidth="1"/>
    <col min="15894" max="15894" width="16.5703125" style="151" bestFit="1" customWidth="1"/>
    <col min="15895" max="15895" width="14.140625" style="151" bestFit="1" customWidth="1"/>
    <col min="15896" max="15896" width="14.42578125" style="151" bestFit="1" customWidth="1"/>
    <col min="15897" max="15897" width="14.5703125" style="151" customWidth="1"/>
    <col min="15898" max="15898" width="13.85546875" style="151" bestFit="1" customWidth="1"/>
    <col min="15899" max="15899" width="14.5703125" style="151" customWidth="1"/>
    <col min="15900" max="16136" width="9" style="151"/>
    <col min="16137" max="16137" width="14.140625" style="151" customWidth="1"/>
    <col min="16138" max="16138" width="14.7109375" style="151" bestFit="1" customWidth="1"/>
    <col min="16139" max="16139" width="21.42578125" style="151" bestFit="1" customWidth="1"/>
    <col min="16140" max="16140" width="14.7109375" style="151" bestFit="1" customWidth="1"/>
    <col min="16141" max="16141" width="21.42578125" style="151" bestFit="1" customWidth="1"/>
    <col min="16142" max="16142" width="14.7109375" style="151" bestFit="1" customWidth="1"/>
    <col min="16143" max="16143" width="21.42578125" style="151" bestFit="1" customWidth="1"/>
    <col min="16144" max="16144" width="14.7109375" style="151" bestFit="1" customWidth="1"/>
    <col min="16145" max="16145" width="21.42578125" style="151" bestFit="1" customWidth="1"/>
    <col min="16146" max="16146" width="14.7109375" style="151" bestFit="1" customWidth="1"/>
    <col min="16147" max="16147" width="21.42578125" style="151" bestFit="1" customWidth="1"/>
    <col min="16148" max="16148" width="16.5703125" style="151" bestFit="1" customWidth="1"/>
    <col min="16149" max="16149" width="14.140625" style="151" bestFit="1" customWidth="1"/>
    <col min="16150" max="16150" width="16.5703125" style="151" bestFit="1" customWidth="1"/>
    <col min="16151" max="16151" width="14.140625" style="151" bestFit="1" customWidth="1"/>
    <col min="16152" max="16152" width="14.42578125" style="151" bestFit="1" customWidth="1"/>
    <col min="16153" max="16153" width="14.5703125" style="151" customWidth="1"/>
    <col min="16154" max="16154" width="13.85546875" style="151" bestFit="1" customWidth="1"/>
    <col min="16155" max="16155" width="14.5703125" style="151" customWidth="1"/>
    <col min="16156" max="16384" width="9" style="151"/>
  </cols>
  <sheetData>
    <row r="1" spans="1:27" s="681" customFormat="1" ht="53.25" customHeight="1">
      <c r="A1" s="1649" t="s">
        <v>849</v>
      </c>
      <c r="B1" s="1649"/>
      <c r="C1" s="1649"/>
      <c r="D1" s="1649"/>
      <c r="E1" s="1649"/>
      <c r="F1" s="945"/>
      <c r="H1" s="943"/>
      <c r="J1" s="943"/>
      <c r="L1" s="943"/>
      <c r="N1" s="943"/>
      <c r="P1" s="943"/>
      <c r="R1" s="943"/>
      <c r="T1" s="943"/>
      <c r="V1" s="943"/>
      <c r="X1" s="943"/>
    </row>
    <row r="2" spans="1:27" s="681" customFormat="1" ht="53.25" customHeight="1">
      <c r="A2" s="1650" t="s">
        <v>854</v>
      </c>
      <c r="B2" s="1650"/>
      <c r="C2" s="1650"/>
      <c r="D2" s="1650"/>
      <c r="E2" s="1650"/>
      <c r="F2" s="945"/>
      <c r="H2" s="943"/>
      <c r="J2" s="943"/>
      <c r="L2" s="943"/>
      <c r="N2" s="943"/>
      <c r="P2" s="943"/>
      <c r="R2" s="943"/>
      <c r="T2" s="943"/>
      <c r="V2" s="943"/>
      <c r="X2" s="943"/>
    </row>
    <row r="3" spans="1:27" ht="26.25">
      <c r="A3" s="682"/>
      <c r="C3" s="683"/>
      <c r="Y3" s="1651" t="s">
        <v>497</v>
      </c>
      <c r="Z3" s="1651"/>
      <c r="AA3" s="1651"/>
    </row>
    <row r="4" spans="1:27" s="1139" customFormat="1" ht="57" customHeight="1">
      <c r="A4" s="1656" t="s">
        <v>278</v>
      </c>
      <c r="B4" s="1657" t="s">
        <v>145</v>
      </c>
      <c r="C4" s="1657"/>
      <c r="D4" s="1657"/>
      <c r="E4" s="1657"/>
      <c r="F4" s="1657"/>
      <c r="G4" s="1657"/>
      <c r="H4" s="1657"/>
      <c r="I4" s="1657"/>
      <c r="J4" s="1657"/>
      <c r="K4" s="1657"/>
      <c r="L4" s="1657"/>
      <c r="M4" s="1657"/>
      <c r="N4" s="1657"/>
      <c r="O4" s="1657"/>
      <c r="P4" s="1652" t="s">
        <v>402</v>
      </c>
      <c r="Q4" s="1652"/>
      <c r="R4" s="1652" t="s">
        <v>403</v>
      </c>
      <c r="S4" s="1652"/>
      <c r="T4" s="1652" t="s">
        <v>404</v>
      </c>
      <c r="U4" s="1652"/>
      <c r="V4" s="1652" t="s">
        <v>800</v>
      </c>
      <c r="W4" s="1652"/>
      <c r="X4" s="1653" t="s">
        <v>281</v>
      </c>
      <c r="Y4" s="1653"/>
      <c r="Z4" s="1653"/>
      <c r="AA4" s="1653"/>
    </row>
    <row r="5" spans="1:27" s="1139" customFormat="1" ht="57" customHeight="1">
      <c r="A5" s="1656"/>
      <c r="B5" s="1658" t="s">
        <v>277</v>
      </c>
      <c r="C5" s="1658"/>
      <c r="D5" s="1658"/>
      <c r="E5" s="1658"/>
      <c r="F5" s="1658"/>
      <c r="G5" s="1658"/>
      <c r="H5" s="1658"/>
      <c r="I5" s="1658"/>
      <c r="J5" s="1658"/>
      <c r="K5" s="1659"/>
      <c r="L5" s="1660" t="s">
        <v>279</v>
      </c>
      <c r="M5" s="1661"/>
      <c r="N5" s="1652" t="s">
        <v>280</v>
      </c>
      <c r="O5" s="1652"/>
      <c r="P5" s="1652"/>
      <c r="Q5" s="1652"/>
      <c r="R5" s="1652"/>
      <c r="S5" s="1652"/>
      <c r="T5" s="1652"/>
      <c r="U5" s="1652"/>
      <c r="V5" s="1652"/>
      <c r="W5" s="1652"/>
      <c r="X5" s="1653"/>
      <c r="Y5" s="1653"/>
      <c r="Z5" s="1653"/>
      <c r="AA5" s="1653"/>
    </row>
    <row r="6" spans="1:27" s="1139" customFormat="1" ht="57" customHeight="1">
      <c r="A6" s="1656"/>
      <c r="B6" s="1662" t="s">
        <v>263</v>
      </c>
      <c r="C6" s="1663"/>
      <c r="D6" s="1664" t="s">
        <v>264</v>
      </c>
      <c r="E6" s="1663"/>
      <c r="F6" s="1664" t="s">
        <v>265</v>
      </c>
      <c r="G6" s="1663"/>
      <c r="H6" s="1664" t="s">
        <v>266</v>
      </c>
      <c r="I6" s="1663"/>
      <c r="J6" s="1664" t="s">
        <v>267</v>
      </c>
      <c r="K6" s="1663"/>
      <c r="L6" s="1140" t="s">
        <v>268</v>
      </c>
      <c r="M6" s="1141" t="s">
        <v>269</v>
      </c>
      <c r="N6" s="1140" t="s">
        <v>268</v>
      </c>
      <c r="O6" s="1141" t="s">
        <v>269</v>
      </c>
      <c r="P6" s="1140" t="s">
        <v>268</v>
      </c>
      <c r="Q6" s="1141" t="s">
        <v>269</v>
      </c>
      <c r="R6" s="1140" t="s">
        <v>268</v>
      </c>
      <c r="S6" s="1141" t="s">
        <v>269</v>
      </c>
      <c r="T6" s="1140" t="s">
        <v>268</v>
      </c>
      <c r="U6" s="1141" t="s">
        <v>269</v>
      </c>
      <c r="V6" s="1140" t="s">
        <v>268</v>
      </c>
      <c r="W6" s="1141" t="s">
        <v>269</v>
      </c>
      <c r="X6" s="1140" t="s">
        <v>268</v>
      </c>
      <c r="Y6" s="1654" t="s">
        <v>270</v>
      </c>
      <c r="Z6" s="1141" t="s">
        <v>269</v>
      </c>
      <c r="AA6" s="1654" t="s">
        <v>270</v>
      </c>
    </row>
    <row r="7" spans="1:27" s="684" customFormat="1" ht="80.25" customHeight="1">
      <c r="A7" s="1656"/>
      <c r="B7" s="778" t="s">
        <v>727</v>
      </c>
      <c r="C7" s="686" t="s">
        <v>504</v>
      </c>
      <c r="D7" s="778" t="s">
        <v>727</v>
      </c>
      <c r="E7" s="686" t="s">
        <v>504</v>
      </c>
      <c r="F7" s="778" t="s">
        <v>727</v>
      </c>
      <c r="G7" s="686" t="s">
        <v>504</v>
      </c>
      <c r="H7" s="778" t="s">
        <v>727</v>
      </c>
      <c r="I7" s="686" t="s">
        <v>504</v>
      </c>
      <c r="J7" s="778" t="s">
        <v>727</v>
      </c>
      <c r="K7" s="686" t="s">
        <v>504</v>
      </c>
      <c r="L7" s="797" t="s">
        <v>271</v>
      </c>
      <c r="M7" s="685" t="s">
        <v>272</v>
      </c>
      <c r="N7" s="797" t="s">
        <v>271</v>
      </c>
      <c r="O7" s="685" t="s">
        <v>272</v>
      </c>
      <c r="P7" s="797" t="s">
        <v>271</v>
      </c>
      <c r="Q7" s="685" t="s">
        <v>272</v>
      </c>
      <c r="R7" s="797" t="s">
        <v>271</v>
      </c>
      <c r="S7" s="685" t="s">
        <v>272</v>
      </c>
      <c r="T7" s="797" t="s">
        <v>271</v>
      </c>
      <c r="U7" s="685" t="s">
        <v>272</v>
      </c>
      <c r="V7" s="797" t="s">
        <v>271</v>
      </c>
      <c r="W7" s="685" t="s">
        <v>272</v>
      </c>
      <c r="X7" s="797" t="s">
        <v>271</v>
      </c>
      <c r="Y7" s="1655"/>
      <c r="Z7" s="685" t="s">
        <v>272</v>
      </c>
      <c r="AA7" s="1655"/>
    </row>
    <row r="8" spans="1:27" s="684" customFormat="1" ht="66" customHeight="1">
      <c r="A8" s="1656"/>
      <c r="B8" s="779" t="s">
        <v>728</v>
      </c>
      <c r="C8" s="687" t="s">
        <v>274</v>
      </c>
      <c r="D8" s="779" t="s">
        <v>728</v>
      </c>
      <c r="E8" s="687" t="s">
        <v>274</v>
      </c>
      <c r="F8" s="779" t="s">
        <v>728</v>
      </c>
      <c r="G8" s="687" t="s">
        <v>274</v>
      </c>
      <c r="H8" s="779" t="s">
        <v>728</v>
      </c>
      <c r="I8" s="687" t="s">
        <v>274</v>
      </c>
      <c r="J8" s="779" t="s">
        <v>728</v>
      </c>
      <c r="K8" s="687" t="s">
        <v>274</v>
      </c>
      <c r="L8" s="779" t="s">
        <v>728</v>
      </c>
      <c r="M8" s="687" t="s">
        <v>274</v>
      </c>
      <c r="N8" s="779" t="s">
        <v>728</v>
      </c>
      <c r="O8" s="687" t="s">
        <v>274</v>
      </c>
      <c r="P8" s="779" t="s">
        <v>728</v>
      </c>
      <c r="Q8" s="687" t="s">
        <v>274</v>
      </c>
      <c r="R8" s="779" t="s">
        <v>728</v>
      </c>
      <c r="S8" s="687" t="s">
        <v>274</v>
      </c>
      <c r="T8" s="779" t="s">
        <v>728</v>
      </c>
      <c r="U8" s="687" t="s">
        <v>274</v>
      </c>
      <c r="V8" s="779" t="s">
        <v>728</v>
      </c>
      <c r="W8" s="687" t="s">
        <v>274</v>
      </c>
      <c r="X8" s="779" t="s">
        <v>728</v>
      </c>
      <c r="Y8" s="687" t="s">
        <v>275</v>
      </c>
      <c r="Z8" s="687" t="s">
        <v>274</v>
      </c>
      <c r="AA8" s="687" t="s">
        <v>275</v>
      </c>
    </row>
    <row r="9" spans="1:27" s="1133" customFormat="1" ht="53.25" customHeight="1">
      <c r="A9" s="1135" t="s">
        <v>715</v>
      </c>
      <c r="B9" s="1128">
        <v>88507</v>
      </c>
      <c r="C9" s="1129">
        <v>51150649.399999999</v>
      </c>
      <c r="D9" s="1128">
        <v>15875</v>
      </c>
      <c r="E9" s="1129">
        <v>3029636.69</v>
      </c>
      <c r="F9" s="1130">
        <v>1395</v>
      </c>
      <c r="G9" s="1129">
        <v>1594221.55</v>
      </c>
      <c r="H9" s="1128">
        <v>0</v>
      </c>
      <c r="I9" s="1129">
        <v>0</v>
      </c>
      <c r="J9" s="1136">
        <v>105777</v>
      </c>
      <c r="K9" s="1137">
        <v>55774507.640000001</v>
      </c>
      <c r="L9" s="1128">
        <v>0</v>
      </c>
      <c r="M9" s="1129">
        <v>0</v>
      </c>
      <c r="N9" s="1128">
        <v>570</v>
      </c>
      <c r="O9" s="1129">
        <v>351167553.190759</v>
      </c>
      <c r="P9" s="1128">
        <v>4695</v>
      </c>
      <c r="Q9" s="1129">
        <v>606057.92000000004</v>
      </c>
      <c r="R9" s="1128">
        <v>0</v>
      </c>
      <c r="S9" s="1129">
        <v>0</v>
      </c>
      <c r="T9" s="1128">
        <v>0</v>
      </c>
      <c r="U9" s="1129">
        <v>0</v>
      </c>
      <c r="V9" s="1128">
        <v>19629</v>
      </c>
      <c r="W9" s="1129">
        <v>6682450</v>
      </c>
      <c r="X9" s="1131">
        <v>130671</v>
      </c>
      <c r="Y9" s="1129">
        <v>0.49684770093822395</v>
      </c>
      <c r="Z9" s="1132">
        <v>414230568.75075901</v>
      </c>
      <c r="AA9" s="1129">
        <v>2.0427892175326052</v>
      </c>
    </row>
    <row r="10" spans="1:27" s="1133" customFormat="1" ht="53.25" customHeight="1">
      <c r="A10" s="1127" t="s">
        <v>166</v>
      </c>
      <c r="B10" s="1128">
        <v>3563753</v>
      </c>
      <c r="C10" s="1129">
        <v>858942819.21500003</v>
      </c>
      <c r="D10" s="1128">
        <v>1964023</v>
      </c>
      <c r="E10" s="1129">
        <v>623707589.39900005</v>
      </c>
      <c r="F10" s="1130">
        <v>1050865</v>
      </c>
      <c r="G10" s="1129">
        <v>211907812.27599999</v>
      </c>
      <c r="H10" s="1128">
        <v>0</v>
      </c>
      <c r="I10" s="1129">
        <v>0</v>
      </c>
      <c r="J10" s="1136">
        <v>6578641</v>
      </c>
      <c r="K10" s="1137">
        <v>1694558220.8900001</v>
      </c>
      <c r="L10" s="1128">
        <v>0</v>
      </c>
      <c r="M10" s="1129">
        <v>0</v>
      </c>
      <c r="N10" s="1128">
        <v>15266</v>
      </c>
      <c r="O10" s="1129">
        <v>658160501.32194996</v>
      </c>
      <c r="P10" s="1128">
        <v>45438</v>
      </c>
      <c r="Q10" s="1129">
        <v>21994674.765000001</v>
      </c>
      <c r="R10" s="1128">
        <v>228409</v>
      </c>
      <c r="S10" s="1129">
        <v>501298636.17299998</v>
      </c>
      <c r="T10" s="1128">
        <v>43342</v>
      </c>
      <c r="U10" s="1129">
        <v>24270287.324000001</v>
      </c>
      <c r="V10" s="1128">
        <v>1151148</v>
      </c>
      <c r="W10" s="1129">
        <v>2981331253.3400002</v>
      </c>
      <c r="X10" s="1131">
        <v>8062244</v>
      </c>
      <c r="Y10" s="1129">
        <v>30.654907330647124</v>
      </c>
      <c r="Z10" s="1132">
        <v>5881613573.8139496</v>
      </c>
      <c r="AA10" s="1129">
        <v>29.005335908731222</v>
      </c>
    </row>
    <row r="11" spans="1:27" s="1133" customFormat="1" ht="53.25" customHeight="1">
      <c r="A11" s="1127" t="s">
        <v>917</v>
      </c>
      <c r="B11" s="1128">
        <v>954</v>
      </c>
      <c r="C11" s="1129">
        <v>86260.725999999995</v>
      </c>
      <c r="D11" s="1128">
        <v>37306</v>
      </c>
      <c r="E11" s="1129">
        <v>5122947.375</v>
      </c>
      <c r="F11" s="1130">
        <v>40</v>
      </c>
      <c r="G11" s="1129">
        <v>22400</v>
      </c>
      <c r="H11" s="1128">
        <v>465</v>
      </c>
      <c r="I11" s="1129">
        <v>75245.145999999993</v>
      </c>
      <c r="J11" s="1128">
        <v>38765</v>
      </c>
      <c r="K11" s="1129">
        <v>5306853.2470000004</v>
      </c>
      <c r="L11" s="1128">
        <v>0</v>
      </c>
      <c r="M11" s="1129">
        <v>0</v>
      </c>
      <c r="N11" s="1128">
        <v>3</v>
      </c>
      <c r="O11" s="1129">
        <v>9725638</v>
      </c>
      <c r="P11" s="1128">
        <v>0</v>
      </c>
      <c r="Q11" s="1129">
        <v>0</v>
      </c>
      <c r="R11" s="1128">
        <v>0</v>
      </c>
      <c r="S11" s="1129">
        <v>0</v>
      </c>
      <c r="T11" s="1128">
        <v>0</v>
      </c>
      <c r="U11" s="1129">
        <v>0</v>
      </c>
      <c r="V11" s="1128">
        <v>0</v>
      </c>
      <c r="W11" s="1129">
        <v>0</v>
      </c>
      <c r="X11" s="1131">
        <v>38768</v>
      </c>
      <c r="Y11" s="1129">
        <v>0.147406782453437</v>
      </c>
      <c r="Z11" s="1132">
        <v>15032491.247000001</v>
      </c>
      <c r="AA11" s="1129">
        <v>7.4133135863524074E-2</v>
      </c>
    </row>
    <row r="12" spans="1:27" s="1133" customFormat="1" ht="53.25" customHeight="1">
      <c r="A12" s="1127" t="s">
        <v>167</v>
      </c>
      <c r="B12" s="1128">
        <v>362908</v>
      </c>
      <c r="C12" s="1129">
        <v>91305602</v>
      </c>
      <c r="D12" s="1128">
        <v>690579</v>
      </c>
      <c r="E12" s="1129">
        <v>136133731</v>
      </c>
      <c r="F12" s="1130">
        <v>9517</v>
      </c>
      <c r="G12" s="1129">
        <v>5093992</v>
      </c>
      <c r="H12" s="1128">
        <v>0</v>
      </c>
      <c r="I12" s="1129">
        <v>0</v>
      </c>
      <c r="J12" s="1128">
        <v>1063004</v>
      </c>
      <c r="K12" s="1129">
        <v>232533325</v>
      </c>
      <c r="L12" s="1128">
        <v>0</v>
      </c>
      <c r="M12" s="1129">
        <v>0</v>
      </c>
      <c r="N12" s="1128">
        <v>4514</v>
      </c>
      <c r="O12" s="1129">
        <v>430587466.76999998</v>
      </c>
      <c r="P12" s="1128">
        <v>7625</v>
      </c>
      <c r="Q12" s="1129">
        <v>3323905</v>
      </c>
      <c r="R12" s="1128">
        <v>5635</v>
      </c>
      <c r="S12" s="1129">
        <v>16079078</v>
      </c>
      <c r="T12" s="1128">
        <v>0</v>
      </c>
      <c r="U12" s="1129">
        <v>0</v>
      </c>
      <c r="V12" s="1128">
        <v>42301</v>
      </c>
      <c r="W12" s="1129">
        <v>49479901</v>
      </c>
      <c r="X12" s="1131">
        <v>1123079</v>
      </c>
      <c r="Y12" s="1129">
        <v>4.2702605713739059</v>
      </c>
      <c r="Z12" s="1132">
        <v>732003675.76999998</v>
      </c>
      <c r="AA12" s="1129">
        <v>3.6098958620239423</v>
      </c>
    </row>
    <row r="13" spans="1:27" s="1133" customFormat="1" ht="53.25" customHeight="1">
      <c r="A13" s="1127" t="s">
        <v>168</v>
      </c>
      <c r="B13" s="1128">
        <v>675234</v>
      </c>
      <c r="C13" s="1129">
        <v>239326953</v>
      </c>
      <c r="D13" s="1128">
        <v>838391</v>
      </c>
      <c r="E13" s="1129">
        <v>199845629</v>
      </c>
      <c r="F13" s="1130">
        <v>32108</v>
      </c>
      <c r="G13" s="1129">
        <v>11089099</v>
      </c>
      <c r="H13" s="1128">
        <v>0</v>
      </c>
      <c r="I13" s="1129">
        <v>0</v>
      </c>
      <c r="J13" s="1128">
        <v>1545733</v>
      </c>
      <c r="K13" s="1129">
        <v>450261681</v>
      </c>
      <c r="L13" s="1128">
        <v>0</v>
      </c>
      <c r="M13" s="1129">
        <v>0</v>
      </c>
      <c r="N13" s="1128">
        <v>1632</v>
      </c>
      <c r="O13" s="1129">
        <v>387738599</v>
      </c>
      <c r="P13" s="1128">
        <v>12702</v>
      </c>
      <c r="Q13" s="1129">
        <v>4063768</v>
      </c>
      <c r="R13" s="1128">
        <v>0</v>
      </c>
      <c r="S13" s="1129">
        <v>0</v>
      </c>
      <c r="T13" s="1128">
        <v>0</v>
      </c>
      <c r="U13" s="1129">
        <v>0</v>
      </c>
      <c r="V13" s="1128">
        <v>4387</v>
      </c>
      <c r="W13" s="1129">
        <v>19345800</v>
      </c>
      <c r="X13" s="1131">
        <v>1564454</v>
      </c>
      <c r="Y13" s="1129">
        <v>5.9484918086155938</v>
      </c>
      <c r="Z13" s="1132">
        <v>861409848</v>
      </c>
      <c r="AA13" s="1129">
        <v>4.2480658891922403</v>
      </c>
    </row>
    <row r="14" spans="1:27" s="1133" customFormat="1" ht="53.25" customHeight="1">
      <c r="A14" s="1127" t="s">
        <v>169</v>
      </c>
      <c r="B14" s="1128">
        <v>7</v>
      </c>
      <c r="C14" s="1129">
        <v>2100</v>
      </c>
      <c r="D14" s="1128">
        <v>308</v>
      </c>
      <c r="E14" s="1129">
        <v>58555.08</v>
      </c>
      <c r="F14" s="1130">
        <v>12</v>
      </c>
      <c r="G14" s="1129">
        <v>4200</v>
      </c>
      <c r="H14" s="1128">
        <v>0</v>
      </c>
      <c r="I14" s="1129">
        <v>0</v>
      </c>
      <c r="J14" s="1128">
        <v>327</v>
      </c>
      <c r="K14" s="1129">
        <v>64855.08</v>
      </c>
      <c r="L14" s="1128">
        <v>0</v>
      </c>
      <c r="M14" s="1129">
        <v>0</v>
      </c>
      <c r="N14" s="1128">
        <v>30</v>
      </c>
      <c r="O14" s="1129">
        <v>8340855.9800000004</v>
      </c>
      <c r="P14" s="1128">
        <v>0</v>
      </c>
      <c r="Q14" s="1129">
        <v>0</v>
      </c>
      <c r="R14" s="1128">
        <v>0</v>
      </c>
      <c r="S14" s="1129">
        <v>0</v>
      </c>
      <c r="T14" s="1128">
        <v>0</v>
      </c>
      <c r="U14" s="1129">
        <v>0</v>
      </c>
      <c r="V14" s="1128">
        <v>0</v>
      </c>
      <c r="W14" s="1129">
        <v>0</v>
      </c>
      <c r="X14" s="1131">
        <v>357</v>
      </c>
      <c r="Y14" s="1129">
        <v>1.3574138809295557E-3</v>
      </c>
      <c r="Z14" s="1132">
        <v>8405711.0600000005</v>
      </c>
      <c r="AA14" s="1129">
        <v>4.1452990712026253E-2</v>
      </c>
    </row>
    <row r="15" spans="1:27" s="1133" customFormat="1" ht="53.25" customHeight="1">
      <c r="A15" s="1127" t="s">
        <v>170</v>
      </c>
      <c r="B15" s="1128">
        <v>11824</v>
      </c>
      <c r="C15" s="1129">
        <v>4503152.3999999994</v>
      </c>
      <c r="D15" s="1128">
        <v>15029</v>
      </c>
      <c r="E15" s="1129">
        <v>4927088.22</v>
      </c>
      <c r="F15" s="1130">
        <v>61691</v>
      </c>
      <c r="G15" s="1129">
        <v>12809819.619999999</v>
      </c>
      <c r="H15" s="1128">
        <v>0</v>
      </c>
      <c r="I15" s="1129">
        <v>0</v>
      </c>
      <c r="J15" s="1128">
        <v>88544</v>
      </c>
      <c r="K15" s="1129">
        <v>22240060.239999998</v>
      </c>
      <c r="L15" s="1128">
        <v>0</v>
      </c>
      <c r="M15" s="1129">
        <v>0</v>
      </c>
      <c r="N15" s="1128">
        <v>457</v>
      </c>
      <c r="O15" s="1129">
        <v>804625444.37</v>
      </c>
      <c r="P15" s="1128">
        <v>3411</v>
      </c>
      <c r="Q15" s="1129">
        <v>1086023.3599999999</v>
      </c>
      <c r="R15" s="1128">
        <v>0</v>
      </c>
      <c r="S15" s="1129">
        <v>0</v>
      </c>
      <c r="T15" s="1128">
        <v>0</v>
      </c>
      <c r="U15" s="1129">
        <v>0</v>
      </c>
      <c r="V15" s="1128">
        <v>8</v>
      </c>
      <c r="W15" s="1129">
        <v>244123</v>
      </c>
      <c r="X15" s="1131">
        <v>92420</v>
      </c>
      <c r="Y15" s="1129">
        <v>0.35140669713027872</v>
      </c>
      <c r="Z15" s="1132">
        <v>828195650.97000003</v>
      </c>
      <c r="AA15" s="1129">
        <v>4.0842691810774596</v>
      </c>
    </row>
    <row r="16" spans="1:27" s="1133" customFormat="1" ht="53.25" customHeight="1">
      <c r="A16" s="1127" t="s">
        <v>171</v>
      </c>
      <c r="B16" s="1128">
        <v>299898</v>
      </c>
      <c r="C16" s="1129">
        <v>123942755.82558</v>
      </c>
      <c r="D16" s="1128">
        <v>1627197</v>
      </c>
      <c r="E16" s="1129">
        <v>308115973.11666</v>
      </c>
      <c r="F16" s="1130">
        <v>28529</v>
      </c>
      <c r="G16" s="1129">
        <v>10032972.347999999</v>
      </c>
      <c r="H16" s="1128">
        <v>0</v>
      </c>
      <c r="I16" s="1129">
        <v>0</v>
      </c>
      <c r="J16" s="1128">
        <v>1955624</v>
      </c>
      <c r="K16" s="1129">
        <v>442091701.29023999</v>
      </c>
      <c r="L16" s="1128">
        <v>43735</v>
      </c>
      <c r="M16" s="1129">
        <v>4602018.5420899997</v>
      </c>
      <c r="N16" s="1128">
        <v>270510</v>
      </c>
      <c r="O16" s="1129">
        <v>1323352335.3547699</v>
      </c>
      <c r="P16" s="1128">
        <v>26248</v>
      </c>
      <c r="Q16" s="1129">
        <v>8798045.0140000004</v>
      </c>
      <c r="R16" s="1128">
        <v>31597</v>
      </c>
      <c r="S16" s="1129">
        <v>68959379.609999999</v>
      </c>
      <c r="T16" s="1128">
        <v>0</v>
      </c>
      <c r="U16" s="1129">
        <v>0</v>
      </c>
      <c r="V16" s="1128">
        <v>40702</v>
      </c>
      <c r="W16" s="1129">
        <v>25430170</v>
      </c>
      <c r="X16" s="1131">
        <v>2368416</v>
      </c>
      <c r="Y16" s="1129">
        <v>9.0053802639093945</v>
      </c>
      <c r="Z16" s="1132">
        <v>1873233649.8111</v>
      </c>
      <c r="AA16" s="1129">
        <v>9.2379022467939276</v>
      </c>
    </row>
    <row r="17" spans="1:27" s="1133" customFormat="1" ht="53.25" customHeight="1">
      <c r="A17" s="1127" t="s">
        <v>172</v>
      </c>
      <c r="B17" s="1128">
        <v>18411</v>
      </c>
      <c r="C17" s="1129">
        <v>4354562.2699999996</v>
      </c>
      <c r="D17" s="1128">
        <v>76229</v>
      </c>
      <c r="E17" s="1129">
        <v>14551095.476</v>
      </c>
      <c r="F17" s="1130">
        <v>5</v>
      </c>
      <c r="G17" s="1129">
        <v>600</v>
      </c>
      <c r="H17" s="1128">
        <v>0</v>
      </c>
      <c r="I17" s="1129">
        <v>0</v>
      </c>
      <c r="J17" s="1128">
        <v>94645</v>
      </c>
      <c r="K17" s="1129">
        <v>18906257.745999999</v>
      </c>
      <c r="L17" s="1128">
        <v>47</v>
      </c>
      <c r="M17" s="1129">
        <v>1943.4946</v>
      </c>
      <c r="N17" s="1128">
        <v>1371</v>
      </c>
      <c r="O17" s="1129">
        <v>530887091.59414101</v>
      </c>
      <c r="P17" s="1128">
        <v>575</v>
      </c>
      <c r="Q17" s="1129">
        <v>108616.141</v>
      </c>
      <c r="R17" s="1128">
        <v>2813</v>
      </c>
      <c r="S17" s="1129">
        <v>2142622.6660000002</v>
      </c>
      <c r="T17" s="1128">
        <v>0</v>
      </c>
      <c r="U17" s="1129">
        <v>0</v>
      </c>
      <c r="V17" s="1128">
        <v>2972</v>
      </c>
      <c r="W17" s="1129">
        <v>3365000</v>
      </c>
      <c r="X17" s="1131">
        <v>102423</v>
      </c>
      <c r="Y17" s="1129">
        <v>0.38944090175475593</v>
      </c>
      <c r="Z17" s="1132">
        <v>555411531.64174104</v>
      </c>
      <c r="AA17" s="1129">
        <v>2.7390269422962259</v>
      </c>
    </row>
    <row r="18" spans="1:27" s="1133" customFormat="1" ht="53.25" customHeight="1">
      <c r="A18" s="1127" t="s">
        <v>173</v>
      </c>
      <c r="B18" s="1128">
        <v>1317307</v>
      </c>
      <c r="C18" s="1129">
        <v>467621710.25</v>
      </c>
      <c r="D18" s="1128">
        <v>522099</v>
      </c>
      <c r="E18" s="1129">
        <v>112343490.18000001</v>
      </c>
      <c r="F18" s="1130">
        <v>36501</v>
      </c>
      <c r="G18" s="1129">
        <v>22068027.280000001</v>
      </c>
      <c r="H18" s="1128">
        <v>0</v>
      </c>
      <c r="I18" s="1129">
        <v>0</v>
      </c>
      <c r="J18" s="1128">
        <v>1875907</v>
      </c>
      <c r="K18" s="1129">
        <v>602033227.71000004</v>
      </c>
      <c r="L18" s="1128">
        <v>0</v>
      </c>
      <c r="M18" s="1129">
        <v>0</v>
      </c>
      <c r="N18" s="1128">
        <v>1076</v>
      </c>
      <c r="O18" s="1129">
        <v>1030068331.16</v>
      </c>
      <c r="P18" s="1128">
        <v>27071</v>
      </c>
      <c r="Q18" s="1129">
        <v>8263148.1600000001</v>
      </c>
      <c r="R18" s="1128">
        <v>24218</v>
      </c>
      <c r="S18" s="1129">
        <v>28611460.039999999</v>
      </c>
      <c r="T18" s="1128">
        <v>13330</v>
      </c>
      <c r="U18" s="1129">
        <v>3333820.97</v>
      </c>
      <c r="V18" s="1128">
        <v>10598</v>
      </c>
      <c r="W18" s="1129">
        <v>4183642.5</v>
      </c>
      <c r="X18" s="1131">
        <v>1952200</v>
      </c>
      <c r="Y18" s="1129">
        <v>7.4228105836153455</v>
      </c>
      <c r="Z18" s="1132">
        <v>1676493630.54</v>
      </c>
      <c r="AA18" s="1129">
        <v>8.2676735376085837</v>
      </c>
    </row>
    <row r="19" spans="1:27" s="1133" customFormat="1" ht="53.25" customHeight="1">
      <c r="A19" s="1127" t="s">
        <v>909</v>
      </c>
      <c r="B19" s="1128">
        <v>6197</v>
      </c>
      <c r="C19" s="1129">
        <v>1190387.3609999991</v>
      </c>
      <c r="D19" s="1128">
        <v>12575</v>
      </c>
      <c r="E19" s="1129">
        <v>2440066.1636900008</v>
      </c>
      <c r="F19" s="1130">
        <v>1886</v>
      </c>
      <c r="G19" s="1129">
        <v>352640</v>
      </c>
      <c r="H19" s="1128">
        <v>0</v>
      </c>
      <c r="I19" s="1129">
        <v>0</v>
      </c>
      <c r="J19" s="1128">
        <v>20658</v>
      </c>
      <c r="K19" s="1129">
        <v>3983093.5246899999</v>
      </c>
      <c r="L19" s="1128">
        <v>273</v>
      </c>
      <c r="M19" s="1129">
        <v>6975.9920000000029</v>
      </c>
      <c r="N19" s="1128">
        <v>0</v>
      </c>
      <c r="O19" s="1129">
        <v>0</v>
      </c>
      <c r="P19" s="1128">
        <v>113</v>
      </c>
      <c r="Q19" s="1129">
        <v>20914.232370000002</v>
      </c>
      <c r="R19" s="1128">
        <v>137</v>
      </c>
      <c r="S19" s="1129">
        <v>103445</v>
      </c>
      <c r="T19" s="1128">
        <v>0</v>
      </c>
      <c r="U19" s="1129">
        <v>0</v>
      </c>
      <c r="V19" s="1128">
        <v>202</v>
      </c>
      <c r="W19" s="1129">
        <v>365799.99999999994</v>
      </c>
      <c r="X19" s="1131">
        <v>21383</v>
      </c>
      <c r="Y19" s="1129">
        <v>8.1304148503968304E-2</v>
      </c>
      <c r="Z19" s="1132">
        <v>4480228.7490599994</v>
      </c>
      <c r="AA19" s="1129">
        <v>2.2094368863844478E-2</v>
      </c>
    </row>
    <row r="20" spans="1:27" s="1133" customFormat="1" ht="53.25" customHeight="1">
      <c r="A20" s="1127" t="s">
        <v>174</v>
      </c>
      <c r="B20" s="1128">
        <v>594170</v>
      </c>
      <c r="C20" s="1129">
        <v>303112086</v>
      </c>
      <c r="D20" s="1128">
        <v>1155853</v>
      </c>
      <c r="E20" s="1129">
        <v>544502132</v>
      </c>
      <c r="F20" s="1130">
        <v>149793</v>
      </c>
      <c r="G20" s="1129">
        <v>265476523</v>
      </c>
      <c r="H20" s="1128">
        <v>0</v>
      </c>
      <c r="I20" s="1129">
        <v>0</v>
      </c>
      <c r="J20" s="1128">
        <v>1899816</v>
      </c>
      <c r="K20" s="1129">
        <v>1113090741</v>
      </c>
      <c r="L20" s="1128">
        <v>6140</v>
      </c>
      <c r="M20" s="1129">
        <v>260869</v>
      </c>
      <c r="N20" s="1128">
        <v>2240</v>
      </c>
      <c r="O20" s="1129">
        <v>857409338</v>
      </c>
      <c r="P20" s="1128">
        <v>15626</v>
      </c>
      <c r="Q20" s="1129">
        <v>8015477</v>
      </c>
      <c r="R20" s="1128">
        <v>6327</v>
      </c>
      <c r="S20" s="1129">
        <v>10960198</v>
      </c>
      <c r="T20" s="1128">
        <v>1583</v>
      </c>
      <c r="U20" s="1129">
        <v>1425493</v>
      </c>
      <c r="V20" s="1128">
        <v>140508</v>
      </c>
      <c r="W20" s="1129">
        <v>49873645</v>
      </c>
      <c r="X20" s="1131">
        <v>2072240</v>
      </c>
      <c r="Y20" s="1129">
        <v>7.8792362482281861</v>
      </c>
      <c r="Z20" s="1132">
        <v>2041035761</v>
      </c>
      <c r="AA20" s="1129">
        <v>10.065422882100165</v>
      </c>
    </row>
    <row r="21" spans="1:27" s="1133" customFormat="1" ht="53.25" customHeight="1">
      <c r="A21" s="1127" t="s">
        <v>175</v>
      </c>
      <c r="B21" s="1128">
        <v>174674</v>
      </c>
      <c r="C21" s="1129">
        <v>25208026.27</v>
      </c>
      <c r="D21" s="1128">
        <v>377836</v>
      </c>
      <c r="E21" s="1129">
        <v>58611897.810000002</v>
      </c>
      <c r="F21" s="1130">
        <v>327</v>
      </c>
      <c r="G21" s="1129">
        <v>763360.11</v>
      </c>
      <c r="H21" s="1128">
        <v>0</v>
      </c>
      <c r="I21" s="1129">
        <v>0</v>
      </c>
      <c r="J21" s="1128">
        <v>552837</v>
      </c>
      <c r="K21" s="1129">
        <v>84583284.189999998</v>
      </c>
      <c r="L21" s="1128">
        <v>710643</v>
      </c>
      <c r="M21" s="1129">
        <v>77372951.429000005</v>
      </c>
      <c r="N21" s="1128">
        <v>154561</v>
      </c>
      <c r="O21" s="1129">
        <v>333624025.67189997</v>
      </c>
      <c r="P21" s="1128">
        <v>806</v>
      </c>
      <c r="Q21" s="1129">
        <v>323524.3</v>
      </c>
      <c r="R21" s="1128">
        <v>16</v>
      </c>
      <c r="S21" s="1129">
        <v>3830.56</v>
      </c>
      <c r="T21" s="1128">
        <v>0</v>
      </c>
      <c r="U21" s="1129">
        <v>0</v>
      </c>
      <c r="V21" s="1128">
        <v>99298</v>
      </c>
      <c r="W21" s="1129">
        <v>31476450</v>
      </c>
      <c r="X21" s="1131">
        <v>1518161</v>
      </c>
      <c r="Y21" s="1129">
        <v>5.7724728708288371</v>
      </c>
      <c r="Z21" s="1132">
        <v>527384066.15090001</v>
      </c>
      <c r="AA21" s="1129">
        <v>2.6008087406021181</v>
      </c>
    </row>
    <row r="22" spans="1:27" s="1133" customFormat="1" ht="53.25" customHeight="1">
      <c r="A22" s="1138" t="s">
        <v>176</v>
      </c>
      <c r="B22" s="1128">
        <v>70653</v>
      </c>
      <c r="C22" s="1129">
        <v>21496274.928800002</v>
      </c>
      <c r="D22" s="1128">
        <v>25720</v>
      </c>
      <c r="E22" s="1129">
        <v>5111534.6640499998</v>
      </c>
      <c r="F22" s="1130">
        <v>6819</v>
      </c>
      <c r="G22" s="1129">
        <v>4709737.1656799996</v>
      </c>
      <c r="H22" s="1128">
        <v>0</v>
      </c>
      <c r="I22" s="1129">
        <v>0</v>
      </c>
      <c r="J22" s="1128">
        <v>103192</v>
      </c>
      <c r="K22" s="1129">
        <v>31317546.758529998</v>
      </c>
      <c r="L22" s="1128">
        <v>1120</v>
      </c>
      <c r="M22" s="1129">
        <v>20350.485000000001</v>
      </c>
      <c r="N22" s="1128">
        <v>162</v>
      </c>
      <c r="O22" s="1129">
        <v>166457011.55000001</v>
      </c>
      <c r="P22" s="1128">
        <v>710</v>
      </c>
      <c r="Q22" s="1129">
        <v>363917.18949000002</v>
      </c>
      <c r="R22" s="1128">
        <v>0</v>
      </c>
      <c r="S22" s="1129">
        <v>0</v>
      </c>
      <c r="T22" s="1128">
        <v>0</v>
      </c>
      <c r="U22" s="1129">
        <v>0</v>
      </c>
      <c r="V22" s="1128">
        <v>8737</v>
      </c>
      <c r="W22" s="1129">
        <v>4059340</v>
      </c>
      <c r="X22" s="1131">
        <v>113921</v>
      </c>
      <c r="Y22" s="1129">
        <v>0.43315951464811175</v>
      </c>
      <c r="Z22" s="1132">
        <v>202218165.98302001</v>
      </c>
      <c r="AA22" s="1129">
        <v>0.99724433738709928</v>
      </c>
    </row>
    <row r="23" spans="1:27" s="1133" customFormat="1" ht="53.25" customHeight="1">
      <c r="A23" s="1127" t="s">
        <v>177</v>
      </c>
      <c r="B23" s="1128">
        <v>34163</v>
      </c>
      <c r="C23" s="1129">
        <v>10007375.4111</v>
      </c>
      <c r="D23" s="1128">
        <v>331361</v>
      </c>
      <c r="E23" s="1129">
        <v>73259117.642000005</v>
      </c>
      <c r="F23" s="1130">
        <v>15572</v>
      </c>
      <c r="G23" s="1129">
        <v>3430342</v>
      </c>
      <c r="H23" s="1128">
        <v>34345</v>
      </c>
      <c r="I23" s="1129">
        <v>4347513.9469100004</v>
      </c>
      <c r="J23" s="1128">
        <v>415441</v>
      </c>
      <c r="K23" s="1129">
        <v>91044349.000009999</v>
      </c>
      <c r="L23" s="1128">
        <v>0</v>
      </c>
      <c r="M23" s="1129">
        <v>0</v>
      </c>
      <c r="N23" s="1128">
        <v>1401773</v>
      </c>
      <c r="O23" s="1129">
        <v>1213018540.5123899</v>
      </c>
      <c r="P23" s="1128">
        <v>40312</v>
      </c>
      <c r="Q23" s="1129">
        <v>10099697.833000001</v>
      </c>
      <c r="R23" s="1128">
        <v>10870</v>
      </c>
      <c r="S23" s="1129">
        <v>31705061.807999998</v>
      </c>
      <c r="T23" s="1128">
        <v>0</v>
      </c>
      <c r="U23" s="1129">
        <v>0</v>
      </c>
      <c r="V23" s="1128">
        <v>8106</v>
      </c>
      <c r="W23" s="1129">
        <v>4674930</v>
      </c>
      <c r="X23" s="1131">
        <v>1876502</v>
      </c>
      <c r="Y23" s="1129">
        <v>7.1349856089413795</v>
      </c>
      <c r="Z23" s="1132">
        <v>1350542579.1533999</v>
      </c>
      <c r="AA23" s="1129">
        <v>6.6602371399906133</v>
      </c>
    </row>
    <row r="24" spans="1:27" s="1133" customFormat="1" ht="53.25" customHeight="1">
      <c r="A24" s="1127" t="s">
        <v>178</v>
      </c>
      <c r="B24" s="1128">
        <v>3938</v>
      </c>
      <c r="C24" s="1129">
        <v>360191</v>
      </c>
      <c r="D24" s="1128">
        <v>13763</v>
      </c>
      <c r="E24" s="1129">
        <v>1186241</v>
      </c>
      <c r="F24" s="1130">
        <v>45794</v>
      </c>
      <c r="G24" s="1129">
        <v>11368887</v>
      </c>
      <c r="H24" s="1128">
        <v>0</v>
      </c>
      <c r="I24" s="1129">
        <v>0</v>
      </c>
      <c r="J24" s="1128">
        <v>63495</v>
      </c>
      <c r="K24" s="1129">
        <v>12915319</v>
      </c>
      <c r="L24" s="1128">
        <v>4434</v>
      </c>
      <c r="M24" s="1129">
        <v>102434</v>
      </c>
      <c r="N24" s="1128">
        <v>960</v>
      </c>
      <c r="O24" s="1129">
        <v>48740724</v>
      </c>
      <c r="P24" s="1128">
        <v>0</v>
      </c>
      <c r="Q24" s="1129">
        <v>0</v>
      </c>
      <c r="R24" s="1128">
        <v>0</v>
      </c>
      <c r="S24" s="1129">
        <v>0</v>
      </c>
      <c r="T24" s="1128">
        <v>0</v>
      </c>
      <c r="U24" s="1129">
        <v>0</v>
      </c>
      <c r="V24" s="1128">
        <v>283</v>
      </c>
      <c r="W24" s="1129">
        <v>3355890.0000000098</v>
      </c>
      <c r="X24" s="1131">
        <v>69172</v>
      </c>
      <c r="Y24" s="1129">
        <v>0.26301129683938157</v>
      </c>
      <c r="Z24" s="1132">
        <v>65114367.000000007</v>
      </c>
      <c r="AA24" s="1129">
        <v>0.32111325635674054</v>
      </c>
    </row>
    <row r="25" spans="1:27" s="1133" customFormat="1" ht="53.25" hidden="1" customHeight="1">
      <c r="A25" s="1127" t="s">
        <v>179</v>
      </c>
      <c r="B25" s="1128"/>
      <c r="C25" s="1129"/>
      <c r="D25" s="1128"/>
      <c r="E25" s="1129"/>
      <c r="F25" s="1130"/>
      <c r="G25" s="1129"/>
      <c r="H25" s="1128"/>
      <c r="I25" s="1129"/>
      <c r="J25" s="1128"/>
      <c r="K25" s="1129"/>
      <c r="L25" s="1128"/>
      <c r="M25" s="1129"/>
      <c r="N25" s="1128"/>
      <c r="O25" s="1129"/>
      <c r="P25" s="1128"/>
      <c r="Q25" s="1129"/>
      <c r="R25" s="1128"/>
      <c r="S25" s="1129"/>
      <c r="T25" s="1128"/>
      <c r="U25" s="1129"/>
      <c r="V25" s="1128"/>
      <c r="W25" s="1129"/>
      <c r="X25" s="1131">
        <v>0</v>
      </c>
      <c r="Y25" s="1129">
        <v>0</v>
      </c>
      <c r="Z25" s="1132">
        <v>0</v>
      </c>
      <c r="AA25" s="1129">
        <v>0</v>
      </c>
    </row>
    <row r="26" spans="1:27" s="1133" customFormat="1" ht="53.25" customHeight="1">
      <c r="A26" s="1127" t="s">
        <v>714</v>
      </c>
      <c r="B26" s="1128">
        <v>6287</v>
      </c>
      <c r="C26" s="1129">
        <v>2179229</v>
      </c>
      <c r="D26" s="1128">
        <v>30569</v>
      </c>
      <c r="E26" s="1129">
        <v>4195345.07</v>
      </c>
      <c r="F26" s="1130">
        <v>275</v>
      </c>
      <c r="G26" s="1129">
        <v>229186</v>
      </c>
      <c r="H26" s="1128">
        <v>0</v>
      </c>
      <c r="I26" s="1129">
        <v>0</v>
      </c>
      <c r="J26" s="1128">
        <v>37131</v>
      </c>
      <c r="K26" s="1129">
        <v>6603760.0700000003</v>
      </c>
      <c r="L26" s="1128">
        <v>0</v>
      </c>
      <c r="M26" s="1129">
        <v>0</v>
      </c>
      <c r="N26" s="1128">
        <v>179</v>
      </c>
      <c r="O26" s="1129">
        <v>65143512.549999997</v>
      </c>
      <c r="P26" s="1128">
        <v>77</v>
      </c>
      <c r="Q26" s="1129">
        <v>2439.88</v>
      </c>
      <c r="R26" s="1128">
        <v>0</v>
      </c>
      <c r="S26" s="1129">
        <v>0</v>
      </c>
      <c r="T26" s="1128">
        <v>0</v>
      </c>
      <c r="U26" s="1129">
        <v>0</v>
      </c>
      <c r="V26" s="1128">
        <v>12588</v>
      </c>
      <c r="W26" s="1129">
        <v>56637150</v>
      </c>
      <c r="X26" s="1131">
        <v>49975</v>
      </c>
      <c r="Y26" s="1129">
        <v>0.19001893193124519</v>
      </c>
      <c r="Z26" s="1132">
        <v>128386862.5</v>
      </c>
      <c r="AA26" s="1129">
        <v>0.63314327375401025</v>
      </c>
    </row>
    <row r="27" spans="1:27" s="1133" customFormat="1" ht="53.25" customHeight="1">
      <c r="A27" s="1127" t="s">
        <v>180</v>
      </c>
      <c r="B27" s="1128">
        <v>95968</v>
      </c>
      <c r="C27" s="1129">
        <v>19170951.25</v>
      </c>
      <c r="D27" s="1128">
        <v>97699</v>
      </c>
      <c r="E27" s="1129">
        <v>20209820.860000003</v>
      </c>
      <c r="F27" s="1130">
        <v>129</v>
      </c>
      <c r="G27" s="1129">
        <v>94265.8</v>
      </c>
      <c r="H27" s="1128">
        <v>0</v>
      </c>
      <c r="I27" s="1129">
        <v>0</v>
      </c>
      <c r="J27" s="1128">
        <v>193796</v>
      </c>
      <c r="K27" s="1129">
        <v>39475037.909999996</v>
      </c>
      <c r="L27" s="1128">
        <v>107</v>
      </c>
      <c r="M27" s="1129">
        <v>4616.6900000000005</v>
      </c>
      <c r="N27" s="1128">
        <v>613</v>
      </c>
      <c r="O27" s="1129">
        <v>694915656.68999994</v>
      </c>
      <c r="P27" s="1128">
        <v>909</v>
      </c>
      <c r="Q27" s="1129">
        <v>199641.79</v>
      </c>
      <c r="R27" s="1128">
        <v>0</v>
      </c>
      <c r="S27" s="1129">
        <v>0</v>
      </c>
      <c r="T27" s="1128">
        <v>0</v>
      </c>
      <c r="U27" s="1129">
        <v>0</v>
      </c>
      <c r="V27" s="1128">
        <v>25991</v>
      </c>
      <c r="W27" s="1129">
        <v>11721010</v>
      </c>
      <c r="X27" s="1131">
        <v>221416</v>
      </c>
      <c r="Y27" s="1129">
        <v>0.8418855794394916</v>
      </c>
      <c r="Z27" s="1132">
        <v>746315963.07999992</v>
      </c>
      <c r="AA27" s="1129">
        <v>3.6804772927553095</v>
      </c>
    </row>
    <row r="28" spans="1:27" s="1133" customFormat="1" ht="53.25" customHeight="1">
      <c r="A28" s="1127" t="s">
        <v>181</v>
      </c>
      <c r="B28" s="1128">
        <v>1194978</v>
      </c>
      <c r="C28" s="1129">
        <v>239471850.54100001</v>
      </c>
      <c r="D28" s="1128">
        <v>2918718</v>
      </c>
      <c r="E28" s="1129">
        <v>529821499.85500002</v>
      </c>
      <c r="F28" s="1130">
        <v>42171</v>
      </c>
      <c r="G28" s="1129">
        <v>11823591.637</v>
      </c>
      <c r="H28" s="1128">
        <v>0</v>
      </c>
      <c r="I28" s="1129">
        <v>0</v>
      </c>
      <c r="J28" s="1128">
        <v>4155867</v>
      </c>
      <c r="K28" s="1129">
        <v>781116942.03299999</v>
      </c>
      <c r="L28" s="1128">
        <v>246291</v>
      </c>
      <c r="M28" s="1129">
        <v>5187707.9330000002</v>
      </c>
      <c r="N28" s="1128">
        <v>1984</v>
      </c>
      <c r="O28" s="1129">
        <v>1243259578.7909899</v>
      </c>
      <c r="P28" s="1128">
        <v>25868</v>
      </c>
      <c r="Q28" s="1129">
        <v>11784435.825999999</v>
      </c>
      <c r="R28" s="1128">
        <v>554</v>
      </c>
      <c r="S28" s="1129">
        <v>798268.23731999996</v>
      </c>
      <c r="T28" s="1128">
        <v>35564</v>
      </c>
      <c r="U28" s="1129">
        <v>30293897.985440001</v>
      </c>
      <c r="V28" s="1128">
        <v>140384</v>
      </c>
      <c r="W28" s="1129">
        <v>52546500</v>
      </c>
      <c r="X28" s="1131">
        <v>4606512</v>
      </c>
      <c r="Y28" s="1129">
        <v>17.515247427082826</v>
      </c>
      <c r="Z28" s="1132">
        <v>2124987330.8057499</v>
      </c>
      <c r="AA28" s="1129">
        <v>10.479432311948182</v>
      </c>
    </row>
    <row r="29" spans="1:27" s="1133" customFormat="1" ht="53.25" customHeight="1">
      <c r="A29" s="1127" t="s">
        <v>182</v>
      </c>
      <c r="B29" s="1128">
        <v>69504</v>
      </c>
      <c r="C29" s="1129">
        <v>27237562.82</v>
      </c>
      <c r="D29" s="1128">
        <v>54953</v>
      </c>
      <c r="E29" s="1129">
        <v>25735301.859999999</v>
      </c>
      <c r="F29" s="1130">
        <v>12552</v>
      </c>
      <c r="G29" s="1129">
        <v>11262273.41</v>
      </c>
      <c r="H29" s="1128">
        <v>0</v>
      </c>
      <c r="I29" s="1129">
        <v>0</v>
      </c>
      <c r="J29" s="1128">
        <v>137009</v>
      </c>
      <c r="K29" s="1129">
        <v>64235138.090000004</v>
      </c>
      <c r="L29" s="1128">
        <v>992</v>
      </c>
      <c r="M29" s="1129">
        <v>98094.04</v>
      </c>
      <c r="N29" s="1128">
        <v>1320</v>
      </c>
      <c r="O29" s="1129">
        <v>91511511.019999996</v>
      </c>
      <c r="P29" s="1128">
        <v>4369</v>
      </c>
      <c r="Q29" s="1129">
        <v>2303329.34</v>
      </c>
      <c r="R29" s="1128">
        <v>23</v>
      </c>
      <c r="S29" s="1129">
        <v>45640.04</v>
      </c>
      <c r="T29" s="1128">
        <v>0</v>
      </c>
      <c r="U29" s="1129">
        <v>0</v>
      </c>
      <c r="V29" s="1128">
        <v>24690</v>
      </c>
      <c r="W29" s="1129">
        <v>15453500</v>
      </c>
      <c r="X29" s="1131">
        <v>168403</v>
      </c>
      <c r="Y29" s="1129">
        <v>0.64031532154112025</v>
      </c>
      <c r="Z29" s="1132">
        <v>173647212.53</v>
      </c>
      <c r="AA29" s="1129">
        <v>0.85634591015496309</v>
      </c>
    </row>
    <row r="30" spans="1:27" s="1133" customFormat="1" ht="53.25" customHeight="1">
      <c r="A30" s="1134" t="s">
        <v>916</v>
      </c>
      <c r="B30" s="1128">
        <v>63207</v>
      </c>
      <c r="C30" s="1129">
        <v>24117374.864</v>
      </c>
      <c r="D30" s="1128">
        <v>61313</v>
      </c>
      <c r="E30" s="1129">
        <v>17063355.388999999</v>
      </c>
      <c r="F30" s="1130">
        <v>6912</v>
      </c>
      <c r="G30" s="1129">
        <v>2916448.673</v>
      </c>
      <c r="H30" s="1128">
        <v>0</v>
      </c>
      <c r="I30" s="1129">
        <v>0</v>
      </c>
      <c r="J30" s="1128">
        <v>131432</v>
      </c>
      <c r="K30" s="1129">
        <v>44097178.925999999</v>
      </c>
      <c r="L30" s="1128">
        <v>0</v>
      </c>
      <c r="M30" s="1129">
        <v>0</v>
      </c>
      <c r="N30" s="1128">
        <v>18</v>
      </c>
      <c r="O30" s="1129">
        <v>17018562.445539977</v>
      </c>
      <c r="P30" s="1128">
        <v>4085</v>
      </c>
      <c r="Q30" s="1129">
        <v>2259174.594</v>
      </c>
      <c r="R30" s="1128">
        <v>0</v>
      </c>
      <c r="S30" s="1129">
        <v>0</v>
      </c>
      <c r="T30" s="1128">
        <v>0</v>
      </c>
      <c r="U30" s="1129">
        <v>0</v>
      </c>
      <c r="V30" s="1128">
        <v>11759</v>
      </c>
      <c r="W30" s="1129">
        <v>4177300</v>
      </c>
      <c r="X30" s="1131">
        <v>147294</v>
      </c>
      <c r="Y30" s="1129">
        <v>0.56005299769646477</v>
      </c>
      <c r="Z30" s="1132">
        <v>67552215.965539977</v>
      </c>
      <c r="AA30" s="1129">
        <v>0.33313557425519219</v>
      </c>
    </row>
    <row r="31" spans="1:27" s="698" customFormat="1" ht="99" customHeight="1">
      <c r="A31" s="695" t="s">
        <v>262</v>
      </c>
      <c r="B31" s="944">
        <v>8652542</v>
      </c>
      <c r="C31" s="696">
        <v>2514787874.5324802</v>
      </c>
      <c r="D31" s="944">
        <v>10867396</v>
      </c>
      <c r="E31" s="696">
        <v>2689972047.8504004</v>
      </c>
      <c r="F31" s="947">
        <v>1502893</v>
      </c>
      <c r="G31" s="696">
        <v>587050398.86967993</v>
      </c>
      <c r="H31" s="944">
        <v>34810</v>
      </c>
      <c r="I31" s="696">
        <v>4422759.0929100001</v>
      </c>
      <c r="J31" s="944">
        <v>21057641</v>
      </c>
      <c r="K31" s="696">
        <v>5796233080.3454676</v>
      </c>
      <c r="L31" s="944">
        <v>1013782</v>
      </c>
      <c r="M31" s="696">
        <v>87657961.605690002</v>
      </c>
      <c r="N31" s="944">
        <v>1859239</v>
      </c>
      <c r="O31" s="696">
        <v>10265752277.972441</v>
      </c>
      <c r="P31" s="944">
        <v>220640</v>
      </c>
      <c r="Q31" s="696">
        <v>83616790.344860002</v>
      </c>
      <c r="R31" s="944">
        <v>310599</v>
      </c>
      <c r="S31" s="696">
        <v>660707620.13431978</v>
      </c>
      <c r="T31" s="944">
        <v>93819</v>
      </c>
      <c r="U31" s="696">
        <v>59323499.279440001</v>
      </c>
      <c r="V31" s="944">
        <v>1744291</v>
      </c>
      <c r="W31" s="696">
        <v>3324403854.8400002</v>
      </c>
      <c r="X31" s="949">
        <v>26300011</v>
      </c>
      <c r="Y31" s="575">
        <v>100</v>
      </c>
      <c r="Z31" s="697">
        <v>20277695084.522221</v>
      </c>
      <c r="AA31" s="575">
        <v>100</v>
      </c>
    </row>
    <row r="32" spans="1:27">
      <c r="A32" s="699"/>
      <c r="B32" s="808"/>
      <c r="C32" s="700"/>
      <c r="D32" s="808"/>
      <c r="E32" s="700"/>
      <c r="G32" s="700"/>
      <c r="H32" s="808"/>
      <c r="I32" s="700"/>
      <c r="J32" s="808"/>
      <c r="K32" s="700"/>
      <c r="L32" s="808"/>
      <c r="M32" s="700"/>
      <c r="N32" s="808"/>
      <c r="O32" s="700"/>
      <c r="P32" s="808"/>
      <c r="Q32" s="700"/>
      <c r="R32" s="808"/>
      <c r="S32" s="700"/>
      <c r="T32" s="808"/>
      <c r="U32" s="700"/>
      <c r="V32" s="808"/>
      <c r="W32" s="700"/>
      <c r="X32" s="808"/>
      <c r="Y32" s="808"/>
      <c r="Z32" s="808"/>
      <c r="AA32" s="700"/>
    </row>
  </sheetData>
  <mergeCells count="20"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  <mergeCell ref="A1:E1"/>
    <mergeCell ref="A2:E2"/>
    <mergeCell ref="Y3:AA3"/>
    <mergeCell ref="V4:W5"/>
    <mergeCell ref="X4:AA5"/>
  </mergeCells>
  <printOptions horizontalCentered="1"/>
  <pageMargins left="0.16" right="0.16" top="0.74803149606299202" bottom="0.23" header="0.31496062992126" footer="0.31496062992126"/>
  <pageSetup paperSize="9" scale="24" fitToWidth="0" fitToHeight="0" orientation="landscape" r:id="rId1"/>
  <headerFooter alignWithMargins="0">
    <oddFooter>&amp;C&amp;18 7</oddFooter>
  </headerFooter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A32"/>
  <sheetViews>
    <sheetView view="pageBreakPreview" zoomScale="55" zoomScaleNormal="40" zoomScaleSheetLayoutView="55" workbookViewId="0">
      <pane xSplit="1" ySplit="8" topLeftCell="B9" activePane="bottomRight" state="frozen"/>
      <selection activeCell="B4" sqref="B4:B6"/>
      <selection pane="topRight" activeCell="B4" sqref="B4:B6"/>
      <selection pane="bottomLeft" activeCell="B4" sqref="B4:B6"/>
      <selection pane="bottomRight" sqref="A1:XFD1048576"/>
    </sheetView>
  </sheetViews>
  <sheetFormatPr defaultRowHeight="24"/>
  <cols>
    <col min="1" max="1" width="16" style="17" customWidth="1"/>
    <col min="2" max="2" width="18.85546875" style="777" customWidth="1"/>
    <col min="3" max="3" width="24.5703125" style="702" customWidth="1"/>
    <col min="4" max="4" width="18.85546875" style="777" customWidth="1"/>
    <col min="5" max="5" width="24.5703125" style="702" customWidth="1"/>
    <col min="6" max="6" width="18.5703125" style="951" customWidth="1"/>
    <col min="7" max="7" width="24.5703125" style="702" customWidth="1"/>
    <col min="8" max="8" width="18.5703125" style="954" customWidth="1"/>
    <col min="9" max="9" width="23.5703125" style="702" bestFit="1" customWidth="1"/>
    <col min="10" max="10" width="18.5703125" style="777" customWidth="1"/>
    <col min="11" max="11" width="24" style="702" bestFit="1" customWidth="1"/>
    <col min="12" max="12" width="18.5703125" style="777" customWidth="1"/>
    <col min="13" max="13" width="20.7109375" style="702" bestFit="1" customWidth="1"/>
    <col min="14" max="14" width="18.5703125" style="777" customWidth="1"/>
    <col min="15" max="15" width="25.42578125" style="702" bestFit="1" customWidth="1"/>
    <col min="16" max="16" width="18.5703125" style="777" customWidth="1"/>
    <col min="17" max="17" width="21.42578125" style="702" bestFit="1" customWidth="1"/>
    <col min="18" max="18" width="18.5703125" style="777" customWidth="1"/>
    <col min="19" max="19" width="24" style="702" bestFit="1" customWidth="1"/>
    <col min="20" max="20" width="18.5703125" style="777" customWidth="1"/>
    <col min="21" max="21" width="22.28515625" style="702" customWidth="1"/>
    <col min="22" max="22" width="18.5703125" style="777" customWidth="1"/>
    <col min="23" max="23" width="25.42578125" style="702" bestFit="1" customWidth="1"/>
    <col min="24" max="24" width="20.5703125" style="777" bestFit="1" customWidth="1"/>
    <col min="25" max="25" width="10.85546875" style="17" customWidth="1"/>
    <col min="26" max="26" width="30.140625" style="702" bestFit="1" customWidth="1"/>
    <col min="27" max="27" width="10.85546875" style="17" customWidth="1"/>
    <col min="28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7" s="15" customFormat="1" ht="33.75">
      <c r="A1" s="1675" t="s">
        <v>802</v>
      </c>
      <c r="B1" s="1676"/>
      <c r="C1" s="1675"/>
      <c r="D1" s="1675"/>
      <c r="E1" s="703"/>
      <c r="F1" s="950"/>
      <c r="G1" s="703"/>
      <c r="H1" s="953"/>
      <c r="I1" s="703"/>
      <c r="J1" s="809"/>
      <c r="K1" s="703"/>
      <c r="L1" s="809"/>
      <c r="M1" s="703"/>
      <c r="N1" s="809"/>
      <c r="O1" s="703"/>
      <c r="P1" s="809"/>
      <c r="Q1" s="703"/>
      <c r="R1" s="809"/>
      <c r="S1" s="703"/>
      <c r="T1" s="809"/>
      <c r="U1" s="703"/>
      <c r="V1" s="809"/>
      <c r="W1" s="703"/>
      <c r="X1" s="809"/>
      <c r="Z1" s="703"/>
    </row>
    <row r="2" spans="1:27" s="15" customFormat="1" ht="33.75">
      <c r="A2" s="1677" t="s">
        <v>855</v>
      </c>
      <c r="B2" s="1678"/>
      <c r="C2" s="1677"/>
      <c r="D2" s="1677"/>
      <c r="E2" s="703"/>
      <c r="F2" s="950"/>
      <c r="G2" s="703"/>
      <c r="H2" s="953"/>
      <c r="I2" s="703"/>
      <c r="J2" s="809"/>
      <c r="K2" s="703"/>
      <c r="L2" s="809"/>
      <c r="M2" s="703"/>
      <c r="N2" s="809"/>
      <c r="O2" s="703"/>
      <c r="P2" s="809"/>
      <c r="Q2" s="703"/>
      <c r="R2" s="809"/>
      <c r="S2" s="703"/>
      <c r="T2" s="809"/>
      <c r="U2" s="703"/>
      <c r="V2" s="809"/>
      <c r="W2" s="703"/>
      <c r="X2" s="809"/>
      <c r="Z2" s="703"/>
    </row>
    <row r="3" spans="1:27" ht="26.25">
      <c r="A3" s="16"/>
      <c r="C3" s="701"/>
      <c r="Y3" s="1671" t="s">
        <v>497</v>
      </c>
      <c r="Z3" s="1671"/>
      <c r="AA3" s="1671"/>
    </row>
    <row r="4" spans="1:27" s="729" customFormat="1" ht="60.75" customHeight="1">
      <c r="A4" s="1656" t="s">
        <v>278</v>
      </c>
      <c r="B4" s="1667" t="s">
        <v>145</v>
      </c>
      <c r="C4" s="1667"/>
      <c r="D4" s="1667"/>
      <c r="E4" s="1667"/>
      <c r="F4" s="1667"/>
      <c r="G4" s="1667"/>
      <c r="H4" s="1667"/>
      <c r="I4" s="1667"/>
      <c r="J4" s="1667"/>
      <c r="K4" s="1667"/>
      <c r="L4" s="1667"/>
      <c r="M4" s="1667"/>
      <c r="N4" s="1667"/>
      <c r="O4" s="1667"/>
      <c r="P4" s="1668" t="s">
        <v>402</v>
      </c>
      <c r="Q4" s="1668"/>
      <c r="R4" s="1668" t="s">
        <v>403</v>
      </c>
      <c r="S4" s="1668"/>
      <c r="T4" s="1668" t="s">
        <v>404</v>
      </c>
      <c r="U4" s="1668"/>
      <c r="V4" s="1668" t="s">
        <v>800</v>
      </c>
      <c r="W4" s="1668"/>
      <c r="X4" s="1672" t="s">
        <v>281</v>
      </c>
      <c r="Y4" s="1672"/>
      <c r="Z4" s="1672"/>
      <c r="AA4" s="1672"/>
    </row>
    <row r="5" spans="1:27" s="691" customFormat="1" ht="60.75" customHeight="1">
      <c r="A5" s="1656"/>
      <c r="B5" s="1669" t="s">
        <v>277</v>
      </c>
      <c r="C5" s="1669"/>
      <c r="D5" s="1669"/>
      <c r="E5" s="1669"/>
      <c r="F5" s="1669"/>
      <c r="G5" s="1669"/>
      <c r="H5" s="1669"/>
      <c r="I5" s="1669"/>
      <c r="J5" s="1669"/>
      <c r="K5" s="1670"/>
      <c r="L5" s="1665" t="s">
        <v>279</v>
      </c>
      <c r="M5" s="1666"/>
      <c r="N5" s="1668" t="s">
        <v>280</v>
      </c>
      <c r="O5" s="1668"/>
      <c r="P5" s="1668"/>
      <c r="Q5" s="1668"/>
      <c r="R5" s="1668"/>
      <c r="S5" s="1668"/>
      <c r="T5" s="1668"/>
      <c r="U5" s="1668"/>
      <c r="V5" s="1668"/>
      <c r="W5" s="1668"/>
      <c r="X5" s="1672"/>
      <c r="Y5" s="1672"/>
      <c r="Z5" s="1672"/>
      <c r="AA5" s="1672"/>
    </row>
    <row r="6" spans="1:27" s="691" customFormat="1" ht="60.75" customHeight="1">
      <c r="A6" s="1656"/>
      <c r="B6" s="1679" t="s">
        <v>263</v>
      </c>
      <c r="C6" s="1674"/>
      <c r="D6" s="1673" t="s">
        <v>264</v>
      </c>
      <c r="E6" s="1674"/>
      <c r="F6" s="1673" t="s">
        <v>265</v>
      </c>
      <c r="G6" s="1674"/>
      <c r="H6" s="1673" t="s">
        <v>266</v>
      </c>
      <c r="I6" s="1674"/>
      <c r="J6" s="1673" t="s">
        <v>267</v>
      </c>
      <c r="K6" s="1674"/>
      <c r="L6" s="797" t="s">
        <v>268</v>
      </c>
      <c r="M6" s="685" t="s">
        <v>269</v>
      </c>
      <c r="N6" s="797" t="s">
        <v>268</v>
      </c>
      <c r="O6" s="685" t="s">
        <v>269</v>
      </c>
      <c r="P6" s="797" t="s">
        <v>268</v>
      </c>
      <c r="Q6" s="685" t="s">
        <v>269</v>
      </c>
      <c r="R6" s="797" t="s">
        <v>268</v>
      </c>
      <c r="S6" s="685" t="s">
        <v>269</v>
      </c>
      <c r="T6" s="797" t="s">
        <v>268</v>
      </c>
      <c r="U6" s="685" t="s">
        <v>269</v>
      </c>
      <c r="V6" s="797" t="s">
        <v>268</v>
      </c>
      <c r="W6" s="685" t="s">
        <v>269</v>
      </c>
      <c r="X6" s="797" t="s">
        <v>268</v>
      </c>
      <c r="Y6" s="1654" t="s">
        <v>270</v>
      </c>
      <c r="Z6" s="685" t="s">
        <v>269</v>
      </c>
      <c r="AA6" s="1654" t="s">
        <v>270</v>
      </c>
    </row>
    <row r="7" spans="1:27" s="691" customFormat="1" ht="60.75" customHeight="1">
      <c r="A7" s="1656"/>
      <c r="B7" s="778" t="s">
        <v>727</v>
      </c>
      <c r="C7" s="686" t="s">
        <v>729</v>
      </c>
      <c r="D7" s="778" t="s">
        <v>727</v>
      </c>
      <c r="E7" s="686" t="s">
        <v>729</v>
      </c>
      <c r="F7" s="778" t="s">
        <v>727</v>
      </c>
      <c r="G7" s="686" t="s">
        <v>729</v>
      </c>
      <c r="H7" s="778" t="s">
        <v>727</v>
      </c>
      <c r="I7" s="686" t="s">
        <v>729</v>
      </c>
      <c r="J7" s="778" t="s">
        <v>727</v>
      </c>
      <c r="K7" s="686" t="s">
        <v>729</v>
      </c>
      <c r="L7" s="797" t="s">
        <v>271</v>
      </c>
      <c r="M7" s="685" t="s">
        <v>272</v>
      </c>
      <c r="N7" s="797" t="s">
        <v>271</v>
      </c>
      <c r="O7" s="685" t="s">
        <v>272</v>
      </c>
      <c r="P7" s="797" t="s">
        <v>271</v>
      </c>
      <c r="Q7" s="685" t="s">
        <v>272</v>
      </c>
      <c r="R7" s="797" t="s">
        <v>271</v>
      </c>
      <c r="S7" s="685" t="s">
        <v>272</v>
      </c>
      <c r="T7" s="797" t="s">
        <v>271</v>
      </c>
      <c r="U7" s="685" t="s">
        <v>272</v>
      </c>
      <c r="V7" s="797" t="s">
        <v>271</v>
      </c>
      <c r="W7" s="685" t="s">
        <v>272</v>
      </c>
      <c r="X7" s="797" t="s">
        <v>271</v>
      </c>
      <c r="Y7" s="1655"/>
      <c r="Z7" s="685" t="s">
        <v>272</v>
      </c>
      <c r="AA7" s="1655"/>
    </row>
    <row r="8" spans="1:27" s="691" customFormat="1" ht="60.75" customHeight="1">
      <c r="A8" s="1656"/>
      <c r="B8" s="779" t="s">
        <v>728</v>
      </c>
      <c r="C8" s="687" t="s">
        <v>274</v>
      </c>
      <c r="D8" s="779" t="s">
        <v>728</v>
      </c>
      <c r="E8" s="687" t="s">
        <v>274</v>
      </c>
      <c r="F8" s="779" t="s">
        <v>728</v>
      </c>
      <c r="G8" s="687" t="s">
        <v>274</v>
      </c>
      <c r="H8" s="779" t="s">
        <v>728</v>
      </c>
      <c r="I8" s="687" t="s">
        <v>274</v>
      </c>
      <c r="J8" s="779" t="s">
        <v>728</v>
      </c>
      <c r="K8" s="687" t="s">
        <v>274</v>
      </c>
      <c r="L8" s="779" t="s">
        <v>728</v>
      </c>
      <c r="M8" s="687" t="s">
        <v>274</v>
      </c>
      <c r="N8" s="779" t="s">
        <v>728</v>
      </c>
      <c r="O8" s="687" t="s">
        <v>274</v>
      </c>
      <c r="P8" s="779" t="s">
        <v>728</v>
      </c>
      <c r="Q8" s="687" t="s">
        <v>274</v>
      </c>
      <c r="R8" s="779" t="s">
        <v>728</v>
      </c>
      <c r="S8" s="687" t="s">
        <v>274</v>
      </c>
      <c r="T8" s="779" t="s">
        <v>728</v>
      </c>
      <c r="U8" s="687" t="s">
        <v>274</v>
      </c>
      <c r="V8" s="779" t="s">
        <v>728</v>
      </c>
      <c r="W8" s="687" t="s">
        <v>274</v>
      </c>
      <c r="X8" s="957" t="s">
        <v>273</v>
      </c>
      <c r="Y8" s="687" t="s">
        <v>275</v>
      </c>
      <c r="Z8" s="687" t="s">
        <v>274</v>
      </c>
      <c r="AA8" s="687" t="s">
        <v>275</v>
      </c>
    </row>
    <row r="9" spans="1:27" s="691" customFormat="1" ht="53.25" customHeight="1">
      <c r="A9" s="688" t="s">
        <v>715</v>
      </c>
      <c r="B9" s="780">
        <v>20461</v>
      </c>
      <c r="C9" s="689">
        <v>11149152.77</v>
      </c>
      <c r="D9" s="780">
        <v>1041</v>
      </c>
      <c r="E9" s="689">
        <v>278550.53000000003</v>
      </c>
      <c r="F9" s="952">
        <v>838</v>
      </c>
      <c r="G9" s="689">
        <v>675745.75</v>
      </c>
      <c r="H9" s="784">
        <v>0</v>
      </c>
      <c r="I9" s="689">
        <v>0</v>
      </c>
      <c r="J9" s="780">
        <v>22340</v>
      </c>
      <c r="K9" s="689">
        <v>12103449.050000001</v>
      </c>
      <c r="L9" s="955">
        <v>0</v>
      </c>
      <c r="M9" s="689">
        <v>0</v>
      </c>
      <c r="N9" s="780">
        <v>149</v>
      </c>
      <c r="O9" s="689">
        <v>142841874.03099996</v>
      </c>
      <c r="P9" s="780">
        <v>363</v>
      </c>
      <c r="Q9" s="689">
        <v>160377.96</v>
      </c>
      <c r="R9" s="780">
        <v>0</v>
      </c>
      <c r="S9" s="689">
        <v>0</v>
      </c>
      <c r="T9" s="780">
        <v>0</v>
      </c>
      <c r="U9" s="689">
        <v>0</v>
      </c>
      <c r="V9" s="780">
        <v>6810</v>
      </c>
      <c r="W9" s="689">
        <v>2265250</v>
      </c>
      <c r="X9" s="948">
        <v>29662</v>
      </c>
      <c r="Y9" s="689">
        <v>0.92148175210146432</v>
      </c>
      <c r="Z9" s="690">
        <v>157370951.04099998</v>
      </c>
      <c r="AA9" s="689">
        <v>3.9997813878665087</v>
      </c>
    </row>
    <row r="10" spans="1:27" s="691" customFormat="1" ht="53.25" customHeight="1">
      <c r="A10" s="692" t="s">
        <v>166</v>
      </c>
      <c r="B10" s="780">
        <v>456322</v>
      </c>
      <c r="C10" s="689">
        <v>125099844.89399999</v>
      </c>
      <c r="D10" s="780">
        <v>81191</v>
      </c>
      <c r="E10" s="689">
        <v>31148128.877</v>
      </c>
      <c r="F10" s="952">
        <v>152440</v>
      </c>
      <c r="G10" s="689">
        <v>28825766.743000001</v>
      </c>
      <c r="H10" s="784">
        <v>0</v>
      </c>
      <c r="I10" s="689">
        <v>0</v>
      </c>
      <c r="J10" s="780">
        <v>689953</v>
      </c>
      <c r="K10" s="689">
        <v>185073740.514</v>
      </c>
      <c r="L10" s="955">
        <v>0</v>
      </c>
      <c r="M10" s="689">
        <v>0</v>
      </c>
      <c r="N10" s="780">
        <v>5388</v>
      </c>
      <c r="O10" s="689">
        <v>122703761.72186001</v>
      </c>
      <c r="P10" s="780">
        <v>8981</v>
      </c>
      <c r="Q10" s="689">
        <v>1286016.861</v>
      </c>
      <c r="R10" s="780">
        <v>51837</v>
      </c>
      <c r="S10" s="689">
        <v>163170467.6207</v>
      </c>
      <c r="T10" s="780">
        <v>68</v>
      </c>
      <c r="U10" s="689">
        <v>51557.999000000003</v>
      </c>
      <c r="V10" s="780">
        <v>140382</v>
      </c>
      <c r="W10" s="689">
        <v>359413217.69999999</v>
      </c>
      <c r="X10" s="948">
        <v>896609</v>
      </c>
      <c r="Y10" s="689">
        <v>27.854117465779172</v>
      </c>
      <c r="Z10" s="690">
        <v>831698762.41655993</v>
      </c>
      <c r="AA10" s="689">
        <v>21.138673994279163</v>
      </c>
    </row>
    <row r="11" spans="1:27" s="691" customFormat="1" ht="53.25" customHeight="1">
      <c r="A11" s="692" t="s">
        <v>917</v>
      </c>
      <c r="B11" s="780">
        <v>6338</v>
      </c>
      <c r="C11" s="689">
        <v>320623.67800000001</v>
      </c>
      <c r="D11" s="780">
        <v>4645</v>
      </c>
      <c r="E11" s="689">
        <v>855049</v>
      </c>
      <c r="F11" s="952">
        <v>817</v>
      </c>
      <c r="G11" s="689">
        <v>462300</v>
      </c>
      <c r="H11" s="784">
        <v>282</v>
      </c>
      <c r="I11" s="689">
        <v>44193</v>
      </c>
      <c r="J11" s="780">
        <v>12082</v>
      </c>
      <c r="K11" s="689">
        <v>1682165.6780000001</v>
      </c>
      <c r="L11" s="955">
        <v>0</v>
      </c>
      <c r="M11" s="689">
        <v>0</v>
      </c>
      <c r="N11" s="780">
        <v>0</v>
      </c>
      <c r="O11" s="689">
        <v>0</v>
      </c>
      <c r="P11" s="780">
        <v>0</v>
      </c>
      <c r="Q11" s="689">
        <v>0</v>
      </c>
      <c r="R11" s="780">
        <v>0</v>
      </c>
      <c r="S11" s="689">
        <v>0</v>
      </c>
      <c r="T11" s="780">
        <v>0</v>
      </c>
      <c r="U11" s="689">
        <v>0</v>
      </c>
      <c r="V11" s="780">
        <v>13</v>
      </c>
      <c r="W11" s="689">
        <v>4300</v>
      </c>
      <c r="X11" s="948">
        <v>12095</v>
      </c>
      <c r="Y11" s="689">
        <v>0.37574411002856217</v>
      </c>
      <c r="Z11" s="690">
        <v>1686465.6780000001</v>
      </c>
      <c r="AA11" s="689">
        <v>4.2863654222834703E-2</v>
      </c>
    </row>
    <row r="12" spans="1:27" s="691" customFormat="1" ht="53.25" customHeight="1">
      <c r="A12" s="692" t="s">
        <v>167</v>
      </c>
      <c r="B12" s="780">
        <v>42541</v>
      </c>
      <c r="C12" s="689">
        <v>8790431</v>
      </c>
      <c r="D12" s="780">
        <v>44977</v>
      </c>
      <c r="E12" s="689">
        <v>13199776</v>
      </c>
      <c r="F12" s="952">
        <v>5442</v>
      </c>
      <c r="G12" s="689">
        <v>3102578</v>
      </c>
      <c r="H12" s="784">
        <v>0</v>
      </c>
      <c r="I12" s="689">
        <v>0</v>
      </c>
      <c r="J12" s="780">
        <v>92960</v>
      </c>
      <c r="K12" s="689">
        <v>25092785</v>
      </c>
      <c r="L12" s="955">
        <v>0</v>
      </c>
      <c r="M12" s="689">
        <v>0</v>
      </c>
      <c r="N12" s="780">
        <v>2184</v>
      </c>
      <c r="O12" s="689">
        <v>293024981.80050999</v>
      </c>
      <c r="P12" s="780">
        <v>1078</v>
      </c>
      <c r="Q12" s="689">
        <v>533161</v>
      </c>
      <c r="R12" s="780">
        <v>1619</v>
      </c>
      <c r="S12" s="689">
        <v>4505387.0000000009</v>
      </c>
      <c r="T12" s="780">
        <v>0</v>
      </c>
      <c r="U12" s="689">
        <v>0</v>
      </c>
      <c r="V12" s="780">
        <v>11507</v>
      </c>
      <c r="W12" s="689">
        <v>5559327</v>
      </c>
      <c r="X12" s="948">
        <v>109348</v>
      </c>
      <c r="Y12" s="689">
        <v>3.3970125624971654</v>
      </c>
      <c r="Z12" s="690">
        <v>328715641.80050999</v>
      </c>
      <c r="AA12" s="689">
        <v>8.3547230113118562</v>
      </c>
    </row>
    <row r="13" spans="1:27" s="691" customFormat="1" ht="53.25" customHeight="1">
      <c r="A13" s="692" t="s">
        <v>168</v>
      </c>
      <c r="B13" s="780">
        <v>69039</v>
      </c>
      <c r="C13" s="689">
        <v>23586718</v>
      </c>
      <c r="D13" s="780">
        <v>42104</v>
      </c>
      <c r="E13" s="689">
        <v>7653403</v>
      </c>
      <c r="F13" s="952">
        <v>5813</v>
      </c>
      <c r="G13" s="689">
        <v>1079201</v>
      </c>
      <c r="H13" s="784">
        <v>0</v>
      </c>
      <c r="I13" s="689">
        <v>0</v>
      </c>
      <c r="J13" s="780">
        <v>116956</v>
      </c>
      <c r="K13" s="689">
        <v>32319322</v>
      </c>
      <c r="L13" s="955">
        <v>0</v>
      </c>
      <c r="M13" s="689">
        <v>0</v>
      </c>
      <c r="N13" s="780">
        <v>1431</v>
      </c>
      <c r="O13" s="689">
        <v>201542227</v>
      </c>
      <c r="P13" s="780">
        <v>577</v>
      </c>
      <c r="Q13" s="689">
        <v>125720</v>
      </c>
      <c r="R13" s="780">
        <v>0</v>
      </c>
      <c r="S13" s="689">
        <v>0</v>
      </c>
      <c r="T13" s="780">
        <v>0</v>
      </c>
      <c r="U13" s="689">
        <v>0</v>
      </c>
      <c r="V13" s="780">
        <v>4839</v>
      </c>
      <c r="W13" s="689">
        <v>6321850</v>
      </c>
      <c r="X13" s="948">
        <v>123803</v>
      </c>
      <c r="Y13" s="689">
        <v>3.8460725964337397</v>
      </c>
      <c r="Z13" s="690">
        <v>240309119</v>
      </c>
      <c r="AA13" s="689">
        <v>6.1077596287791378</v>
      </c>
    </row>
    <row r="14" spans="1:27" s="691" customFormat="1" ht="53.25" customHeight="1">
      <c r="A14" s="692" t="s">
        <v>169</v>
      </c>
      <c r="B14" s="780">
        <v>0</v>
      </c>
      <c r="C14" s="689">
        <v>0</v>
      </c>
      <c r="D14" s="780">
        <v>22</v>
      </c>
      <c r="E14" s="689">
        <v>2200</v>
      </c>
      <c r="F14" s="952">
        <v>0</v>
      </c>
      <c r="G14" s="689">
        <v>0</v>
      </c>
      <c r="H14" s="784">
        <v>0</v>
      </c>
      <c r="I14" s="689">
        <v>0</v>
      </c>
      <c r="J14" s="780">
        <v>22</v>
      </c>
      <c r="K14" s="689">
        <v>2200</v>
      </c>
      <c r="L14" s="955">
        <v>0</v>
      </c>
      <c r="M14" s="689">
        <v>0</v>
      </c>
      <c r="N14" s="780">
        <v>26</v>
      </c>
      <c r="O14" s="689">
        <v>5346674</v>
      </c>
      <c r="P14" s="780">
        <v>1</v>
      </c>
      <c r="Q14" s="689">
        <v>200</v>
      </c>
      <c r="R14" s="780">
        <v>0</v>
      </c>
      <c r="S14" s="689">
        <v>0</v>
      </c>
      <c r="T14" s="780">
        <v>0</v>
      </c>
      <c r="U14" s="689">
        <v>0</v>
      </c>
      <c r="V14" s="780">
        <v>0</v>
      </c>
      <c r="W14" s="689">
        <v>0</v>
      </c>
      <c r="X14" s="948">
        <v>49</v>
      </c>
      <c r="Y14" s="689">
        <v>1.522237403174828E-3</v>
      </c>
      <c r="Z14" s="690">
        <v>5349074</v>
      </c>
      <c r="AA14" s="689">
        <v>0.13595346845140793</v>
      </c>
    </row>
    <row r="15" spans="1:27" s="691" customFormat="1" ht="53.25" customHeight="1">
      <c r="A15" s="692" t="s">
        <v>170</v>
      </c>
      <c r="B15" s="780">
        <v>2332</v>
      </c>
      <c r="C15" s="689">
        <v>310724.84999999998</v>
      </c>
      <c r="D15" s="780">
        <v>6209</v>
      </c>
      <c r="E15" s="689">
        <v>1483552.43</v>
      </c>
      <c r="F15" s="952">
        <v>33183</v>
      </c>
      <c r="G15" s="689">
        <v>5209070</v>
      </c>
      <c r="H15" s="784">
        <v>0</v>
      </c>
      <c r="I15" s="689">
        <v>0</v>
      </c>
      <c r="J15" s="780">
        <v>41724</v>
      </c>
      <c r="K15" s="689">
        <v>7003347.2799999993</v>
      </c>
      <c r="L15" s="955">
        <v>0</v>
      </c>
      <c r="M15" s="689">
        <v>0</v>
      </c>
      <c r="N15" s="780">
        <v>724</v>
      </c>
      <c r="O15" s="689">
        <v>129892669.47999999</v>
      </c>
      <c r="P15" s="780">
        <v>806</v>
      </c>
      <c r="Q15" s="689">
        <v>126608.29000000001</v>
      </c>
      <c r="R15" s="780">
        <v>0</v>
      </c>
      <c r="S15" s="689">
        <v>0</v>
      </c>
      <c r="T15" s="780">
        <v>0</v>
      </c>
      <c r="U15" s="689">
        <v>0</v>
      </c>
      <c r="V15" s="780">
        <v>12</v>
      </c>
      <c r="W15" s="689">
        <v>255760</v>
      </c>
      <c r="X15" s="948">
        <v>43266</v>
      </c>
      <c r="Y15" s="689">
        <v>1.3441045609339206</v>
      </c>
      <c r="Z15" s="690">
        <v>137278385.04999998</v>
      </c>
      <c r="AA15" s="689">
        <v>3.4891034580855309</v>
      </c>
    </row>
    <row r="16" spans="1:27" s="691" customFormat="1" ht="53.25" customHeight="1">
      <c r="A16" s="692" t="s">
        <v>171</v>
      </c>
      <c r="B16" s="780">
        <v>42577</v>
      </c>
      <c r="C16" s="689">
        <v>15796619.712000001</v>
      </c>
      <c r="D16" s="780">
        <v>107645</v>
      </c>
      <c r="E16" s="689">
        <v>20271254.07</v>
      </c>
      <c r="F16" s="952">
        <v>61242</v>
      </c>
      <c r="G16" s="689">
        <v>14417914.006999999</v>
      </c>
      <c r="H16" s="784">
        <v>0</v>
      </c>
      <c r="I16" s="689">
        <v>0</v>
      </c>
      <c r="J16" s="780">
        <v>211464</v>
      </c>
      <c r="K16" s="689">
        <v>50485787.789000005</v>
      </c>
      <c r="L16" s="955">
        <v>0</v>
      </c>
      <c r="M16" s="689">
        <v>0</v>
      </c>
      <c r="N16" s="780">
        <v>23287</v>
      </c>
      <c r="O16" s="689">
        <v>188540892.90000001</v>
      </c>
      <c r="P16" s="780">
        <v>2734</v>
      </c>
      <c r="Q16" s="689">
        <v>670465.09500000009</v>
      </c>
      <c r="R16" s="780">
        <v>7292</v>
      </c>
      <c r="S16" s="689">
        <v>30458351.436999999</v>
      </c>
      <c r="T16" s="780">
        <v>0</v>
      </c>
      <c r="U16" s="689">
        <v>0</v>
      </c>
      <c r="V16" s="780">
        <v>36922</v>
      </c>
      <c r="W16" s="689">
        <v>25348970</v>
      </c>
      <c r="X16" s="948">
        <v>281699</v>
      </c>
      <c r="Y16" s="689">
        <v>8.751280698713181</v>
      </c>
      <c r="Z16" s="690">
        <v>295504467.22100002</v>
      </c>
      <c r="AA16" s="689">
        <v>7.5106190831497814</v>
      </c>
    </row>
    <row r="17" spans="1:27" s="691" customFormat="1" ht="53.25" customHeight="1">
      <c r="A17" s="692" t="s">
        <v>172</v>
      </c>
      <c r="B17" s="780">
        <v>4601</v>
      </c>
      <c r="C17" s="689">
        <v>1532374.422</v>
      </c>
      <c r="D17" s="780">
        <v>8882</v>
      </c>
      <c r="E17" s="689">
        <v>3879835.9980000001</v>
      </c>
      <c r="F17" s="952">
        <v>2</v>
      </c>
      <c r="G17" s="689">
        <v>100</v>
      </c>
      <c r="H17" s="784">
        <v>0</v>
      </c>
      <c r="I17" s="689">
        <v>0</v>
      </c>
      <c r="J17" s="780">
        <v>13485</v>
      </c>
      <c r="K17" s="689">
        <v>5412310.4199999999</v>
      </c>
      <c r="L17" s="955">
        <v>0</v>
      </c>
      <c r="M17" s="689">
        <v>0</v>
      </c>
      <c r="N17" s="780">
        <v>14653</v>
      </c>
      <c r="O17" s="689">
        <v>169363253.6001662</v>
      </c>
      <c r="P17" s="780">
        <v>66</v>
      </c>
      <c r="Q17" s="689">
        <v>14861.870999999999</v>
      </c>
      <c r="R17" s="780">
        <v>2001</v>
      </c>
      <c r="S17" s="689">
        <v>1467660</v>
      </c>
      <c r="T17" s="780">
        <v>0</v>
      </c>
      <c r="U17" s="689">
        <v>0</v>
      </c>
      <c r="V17" s="780">
        <v>1824</v>
      </c>
      <c r="W17" s="689">
        <v>853900</v>
      </c>
      <c r="X17" s="948">
        <v>32029</v>
      </c>
      <c r="Y17" s="689">
        <v>0.99501513849564427</v>
      </c>
      <c r="Z17" s="690">
        <v>177111985.89116618</v>
      </c>
      <c r="AA17" s="689">
        <v>4.5015247099256559</v>
      </c>
    </row>
    <row r="18" spans="1:27" s="691" customFormat="1" ht="53.25" customHeight="1">
      <c r="A18" s="692" t="s">
        <v>173</v>
      </c>
      <c r="B18" s="780">
        <v>206821</v>
      </c>
      <c r="C18" s="689">
        <v>52920305.980000004</v>
      </c>
      <c r="D18" s="780">
        <v>24920</v>
      </c>
      <c r="E18" s="689">
        <v>8800349.7599999998</v>
      </c>
      <c r="F18" s="952">
        <v>25760</v>
      </c>
      <c r="G18" s="689">
        <v>14822013.48</v>
      </c>
      <c r="H18" s="784">
        <v>0</v>
      </c>
      <c r="I18" s="689">
        <v>0</v>
      </c>
      <c r="J18" s="780">
        <v>257501</v>
      </c>
      <c r="K18" s="689">
        <v>76542669.219999999</v>
      </c>
      <c r="L18" s="955">
        <v>0</v>
      </c>
      <c r="M18" s="689">
        <v>0</v>
      </c>
      <c r="N18" s="780">
        <v>1096</v>
      </c>
      <c r="O18" s="689">
        <v>110386087.5</v>
      </c>
      <c r="P18" s="780">
        <v>1328</v>
      </c>
      <c r="Q18" s="689">
        <v>244012.21</v>
      </c>
      <c r="R18" s="780">
        <v>21682</v>
      </c>
      <c r="S18" s="689">
        <v>30344419.300000001</v>
      </c>
      <c r="T18" s="780">
        <v>5</v>
      </c>
      <c r="U18" s="689">
        <v>1030</v>
      </c>
      <c r="V18" s="780">
        <v>5221</v>
      </c>
      <c r="W18" s="689">
        <v>2043781.25</v>
      </c>
      <c r="X18" s="948">
        <v>286833</v>
      </c>
      <c r="Y18" s="689">
        <v>8.9107738992825603</v>
      </c>
      <c r="Z18" s="690">
        <v>219561999.47999999</v>
      </c>
      <c r="AA18" s="689">
        <v>5.5804453947416368</v>
      </c>
    </row>
    <row r="19" spans="1:27" s="691" customFormat="1" ht="53.25" customHeight="1">
      <c r="A19" s="692" t="s">
        <v>909</v>
      </c>
      <c r="B19" s="780">
        <v>4</v>
      </c>
      <c r="C19" s="689">
        <v>1462.79</v>
      </c>
      <c r="D19" s="780">
        <v>1078</v>
      </c>
      <c r="E19" s="689">
        <v>75773.221000000005</v>
      </c>
      <c r="F19" s="952">
        <v>498</v>
      </c>
      <c r="G19" s="689">
        <v>25350</v>
      </c>
      <c r="H19" s="784">
        <v>0</v>
      </c>
      <c r="I19" s="689">
        <v>0</v>
      </c>
      <c r="J19" s="780">
        <v>1580</v>
      </c>
      <c r="K19" s="689">
        <v>102586.011</v>
      </c>
      <c r="L19" s="955">
        <v>0</v>
      </c>
      <c r="M19" s="689">
        <v>0</v>
      </c>
      <c r="N19" s="780">
        <v>0</v>
      </c>
      <c r="O19" s="689">
        <v>0</v>
      </c>
      <c r="P19" s="780">
        <v>0</v>
      </c>
      <c r="Q19" s="689">
        <v>0</v>
      </c>
      <c r="R19" s="780">
        <v>0</v>
      </c>
      <c r="S19" s="689">
        <v>0</v>
      </c>
      <c r="T19" s="780">
        <v>0</v>
      </c>
      <c r="U19" s="689">
        <v>0</v>
      </c>
      <c r="V19" s="780">
        <v>0</v>
      </c>
      <c r="W19" s="689">
        <v>0</v>
      </c>
      <c r="X19" s="948">
        <v>1580</v>
      </c>
      <c r="Y19" s="689">
        <v>4.9084389735025068E-2</v>
      </c>
      <c r="Z19" s="690">
        <v>102586.011</v>
      </c>
      <c r="AA19" s="689">
        <v>2.6073529754952517E-3</v>
      </c>
    </row>
    <row r="20" spans="1:27" s="691" customFormat="1" ht="53.25" customHeight="1">
      <c r="A20" s="692" t="s">
        <v>174</v>
      </c>
      <c r="B20" s="780">
        <v>178476</v>
      </c>
      <c r="C20" s="689">
        <v>50186400</v>
      </c>
      <c r="D20" s="780">
        <v>38286</v>
      </c>
      <c r="E20" s="689">
        <v>31866237</v>
      </c>
      <c r="F20" s="780">
        <v>47344</v>
      </c>
      <c r="G20" s="689">
        <v>47169570</v>
      </c>
      <c r="H20" s="784">
        <v>0</v>
      </c>
      <c r="I20" s="689">
        <v>0</v>
      </c>
      <c r="J20" s="780">
        <v>264106</v>
      </c>
      <c r="K20" s="689">
        <v>129222207</v>
      </c>
      <c r="L20" s="955">
        <v>79</v>
      </c>
      <c r="M20" s="689">
        <v>5311</v>
      </c>
      <c r="N20" s="780">
        <v>374</v>
      </c>
      <c r="O20" s="689">
        <v>175891601</v>
      </c>
      <c r="P20" s="780">
        <v>2822</v>
      </c>
      <c r="Q20" s="689">
        <v>1433613</v>
      </c>
      <c r="R20" s="780">
        <v>2796</v>
      </c>
      <c r="S20" s="689">
        <v>6927929</v>
      </c>
      <c r="T20" s="780">
        <v>550</v>
      </c>
      <c r="U20" s="689">
        <v>736705</v>
      </c>
      <c r="V20" s="780">
        <v>117345</v>
      </c>
      <c r="W20" s="689">
        <v>39575845</v>
      </c>
      <c r="X20" s="948">
        <v>388072</v>
      </c>
      <c r="Y20" s="689">
        <v>12.055871704589018</v>
      </c>
      <c r="Z20" s="690">
        <v>353793211</v>
      </c>
      <c r="AA20" s="689">
        <v>8.992101090770257</v>
      </c>
    </row>
    <row r="21" spans="1:27" s="691" customFormat="1" ht="53.25" customHeight="1">
      <c r="A21" s="692" t="s">
        <v>175</v>
      </c>
      <c r="B21" s="780">
        <v>9178</v>
      </c>
      <c r="C21" s="689">
        <v>4583252.0199999996</v>
      </c>
      <c r="D21" s="780">
        <v>29602</v>
      </c>
      <c r="E21" s="689">
        <v>6679719.1600000001</v>
      </c>
      <c r="F21" s="780">
        <v>2765</v>
      </c>
      <c r="G21" s="689">
        <v>408898.15</v>
      </c>
      <c r="H21" s="784">
        <v>0</v>
      </c>
      <c r="I21" s="689">
        <v>0</v>
      </c>
      <c r="J21" s="780">
        <v>41545</v>
      </c>
      <c r="K21" s="689">
        <v>11671869.33</v>
      </c>
      <c r="L21" s="955">
        <v>20443</v>
      </c>
      <c r="M21" s="689">
        <v>4315478.8999999994</v>
      </c>
      <c r="N21" s="780">
        <v>86603</v>
      </c>
      <c r="O21" s="689">
        <v>112283591.08</v>
      </c>
      <c r="P21" s="780">
        <v>137</v>
      </c>
      <c r="Q21" s="689">
        <v>88276.94</v>
      </c>
      <c r="R21" s="780">
        <v>35</v>
      </c>
      <c r="S21" s="689">
        <v>38484</v>
      </c>
      <c r="T21" s="780">
        <v>0</v>
      </c>
      <c r="U21" s="689">
        <v>0</v>
      </c>
      <c r="V21" s="780">
        <v>28992</v>
      </c>
      <c r="W21" s="689">
        <v>6527287.8499999996</v>
      </c>
      <c r="X21" s="948">
        <v>177755</v>
      </c>
      <c r="Y21" s="689">
        <v>5.5221491755375833</v>
      </c>
      <c r="Z21" s="690">
        <v>134924988.10000002</v>
      </c>
      <c r="AA21" s="689">
        <v>3.4292889036420036</v>
      </c>
    </row>
    <row r="22" spans="1:27" s="691" customFormat="1" ht="53.25" customHeight="1">
      <c r="A22" s="693" t="s">
        <v>176</v>
      </c>
      <c r="B22" s="780">
        <v>3751</v>
      </c>
      <c r="C22" s="689">
        <v>1451823.01513</v>
      </c>
      <c r="D22" s="780">
        <v>1609</v>
      </c>
      <c r="E22" s="689">
        <v>472282.26112000004</v>
      </c>
      <c r="F22" s="780">
        <v>2036</v>
      </c>
      <c r="G22" s="689">
        <v>1953280.46759</v>
      </c>
      <c r="H22" s="784">
        <v>0</v>
      </c>
      <c r="I22" s="689">
        <v>0</v>
      </c>
      <c r="J22" s="780">
        <v>7396</v>
      </c>
      <c r="K22" s="689">
        <v>3877385.7438400001</v>
      </c>
      <c r="L22" s="955">
        <v>9</v>
      </c>
      <c r="M22" s="689">
        <v>8930.6620000000003</v>
      </c>
      <c r="N22" s="780">
        <v>4</v>
      </c>
      <c r="O22" s="689">
        <v>11621020.203</v>
      </c>
      <c r="P22" s="780">
        <v>178</v>
      </c>
      <c r="Q22" s="689">
        <v>75553.458360000004</v>
      </c>
      <c r="R22" s="780">
        <v>3</v>
      </c>
      <c r="S22" s="689">
        <v>325</v>
      </c>
      <c r="T22" s="780">
        <v>0</v>
      </c>
      <c r="U22" s="689">
        <v>0</v>
      </c>
      <c r="V22" s="780">
        <v>7776</v>
      </c>
      <c r="W22" s="689">
        <v>3616630</v>
      </c>
      <c r="X22" s="948">
        <v>15366</v>
      </c>
      <c r="Y22" s="689">
        <v>0.47736122320784502</v>
      </c>
      <c r="Z22" s="690">
        <v>19199845.067200001</v>
      </c>
      <c r="AA22" s="689">
        <v>0.48798830051995834</v>
      </c>
    </row>
    <row r="23" spans="1:27" s="691" customFormat="1" ht="53.25" customHeight="1">
      <c r="A23" s="692" t="s">
        <v>177</v>
      </c>
      <c r="B23" s="780">
        <v>3622</v>
      </c>
      <c r="C23" s="689">
        <v>1349355</v>
      </c>
      <c r="D23" s="780">
        <v>57047</v>
      </c>
      <c r="E23" s="689">
        <v>16466817.295</v>
      </c>
      <c r="F23" s="780">
        <v>8071</v>
      </c>
      <c r="G23" s="689">
        <v>2653012</v>
      </c>
      <c r="H23" s="784">
        <v>7936</v>
      </c>
      <c r="I23" s="689">
        <v>1400547.6700000002</v>
      </c>
      <c r="J23" s="780">
        <v>76676</v>
      </c>
      <c r="K23" s="689">
        <v>21869731.965000004</v>
      </c>
      <c r="L23" s="955">
        <v>0</v>
      </c>
      <c r="M23" s="689">
        <v>0</v>
      </c>
      <c r="N23" s="780">
        <v>177473</v>
      </c>
      <c r="O23" s="689">
        <v>297024453.12278962</v>
      </c>
      <c r="P23" s="780">
        <v>3287</v>
      </c>
      <c r="Q23" s="689">
        <v>707270</v>
      </c>
      <c r="R23" s="780">
        <v>4579</v>
      </c>
      <c r="S23" s="689">
        <v>16162125</v>
      </c>
      <c r="T23" s="780">
        <v>0</v>
      </c>
      <c r="U23" s="689">
        <v>0</v>
      </c>
      <c r="V23" s="780">
        <v>6005</v>
      </c>
      <c r="W23" s="689">
        <v>2221230</v>
      </c>
      <c r="X23" s="948">
        <v>268020</v>
      </c>
      <c r="Y23" s="689">
        <v>8.3263279346717844</v>
      </c>
      <c r="Z23" s="690">
        <v>337984810.08778965</v>
      </c>
      <c r="AA23" s="689">
        <v>8.5903106248530889</v>
      </c>
    </row>
    <row r="24" spans="1:27" s="691" customFormat="1" ht="53.25" customHeight="1">
      <c r="A24" s="692" t="s">
        <v>178</v>
      </c>
      <c r="B24" s="780">
        <v>0</v>
      </c>
      <c r="C24" s="689">
        <v>0</v>
      </c>
      <c r="D24" s="780">
        <v>6</v>
      </c>
      <c r="E24" s="689">
        <v>464</v>
      </c>
      <c r="F24" s="780">
        <v>11272</v>
      </c>
      <c r="G24" s="689">
        <v>3284244</v>
      </c>
      <c r="H24" s="784">
        <v>0</v>
      </c>
      <c r="I24" s="689">
        <v>0</v>
      </c>
      <c r="J24" s="780">
        <v>11278</v>
      </c>
      <c r="K24" s="689">
        <v>3284708</v>
      </c>
      <c r="L24" s="955">
        <v>0</v>
      </c>
      <c r="M24" s="689">
        <v>4135</v>
      </c>
      <c r="N24" s="780">
        <v>355</v>
      </c>
      <c r="O24" s="689">
        <v>14202738</v>
      </c>
      <c r="P24" s="780">
        <v>0</v>
      </c>
      <c r="Q24" s="689">
        <v>0</v>
      </c>
      <c r="R24" s="780">
        <v>0</v>
      </c>
      <c r="S24" s="689">
        <v>0</v>
      </c>
      <c r="T24" s="780">
        <v>0</v>
      </c>
      <c r="U24" s="689">
        <v>0</v>
      </c>
      <c r="V24" s="780">
        <v>274</v>
      </c>
      <c r="W24" s="689">
        <v>3459811.29</v>
      </c>
      <c r="X24" s="948">
        <v>11907</v>
      </c>
      <c r="Y24" s="689">
        <v>0.36990368897148318</v>
      </c>
      <c r="Z24" s="690">
        <v>20951392.289999999</v>
      </c>
      <c r="AA24" s="689">
        <v>0.53250608436368363</v>
      </c>
    </row>
    <row r="25" spans="1:27" s="691" customFormat="1" ht="53.25" hidden="1" customHeight="1">
      <c r="A25" s="692" t="s">
        <v>179</v>
      </c>
      <c r="B25" s="780">
        <v>0</v>
      </c>
      <c r="C25" s="689">
        <v>0</v>
      </c>
      <c r="D25" s="780">
        <v>0</v>
      </c>
      <c r="E25" s="689">
        <v>0</v>
      </c>
      <c r="F25" s="780">
        <v>0</v>
      </c>
      <c r="G25" s="689">
        <v>0</v>
      </c>
      <c r="H25" s="784">
        <v>0</v>
      </c>
      <c r="I25" s="689">
        <v>0</v>
      </c>
      <c r="J25" s="780">
        <v>0</v>
      </c>
      <c r="K25" s="689">
        <v>0</v>
      </c>
      <c r="L25" s="955">
        <v>0</v>
      </c>
      <c r="M25" s="689">
        <v>0</v>
      </c>
      <c r="N25" s="780">
        <v>0</v>
      </c>
      <c r="O25" s="689">
        <v>0</v>
      </c>
      <c r="P25" s="780">
        <v>0</v>
      </c>
      <c r="Q25" s="689">
        <v>0</v>
      </c>
      <c r="R25" s="780">
        <v>0</v>
      </c>
      <c r="S25" s="689">
        <v>0</v>
      </c>
      <c r="T25" s="780">
        <v>0</v>
      </c>
      <c r="U25" s="689">
        <v>0</v>
      </c>
      <c r="V25" s="780">
        <v>0</v>
      </c>
      <c r="W25" s="689">
        <v>0</v>
      </c>
      <c r="X25" s="948">
        <v>0</v>
      </c>
      <c r="Y25" s="689">
        <v>0</v>
      </c>
      <c r="Z25" s="690">
        <v>0</v>
      </c>
      <c r="AA25" s="689">
        <v>0</v>
      </c>
    </row>
    <row r="26" spans="1:27" s="691" customFormat="1" ht="53.25" customHeight="1">
      <c r="A26" s="692" t="s">
        <v>714</v>
      </c>
      <c r="B26" s="780">
        <v>0</v>
      </c>
      <c r="C26" s="689">
        <v>16.75</v>
      </c>
      <c r="D26" s="780">
        <v>181</v>
      </c>
      <c r="E26" s="689">
        <v>28542.267</v>
      </c>
      <c r="F26" s="780">
        <v>119</v>
      </c>
      <c r="G26" s="689">
        <v>140177.44799999997</v>
      </c>
      <c r="H26" s="784">
        <v>0</v>
      </c>
      <c r="I26" s="689">
        <v>0</v>
      </c>
      <c r="J26" s="780">
        <v>300</v>
      </c>
      <c r="K26" s="689">
        <v>168736.46499999997</v>
      </c>
      <c r="L26" s="955">
        <v>0</v>
      </c>
      <c r="M26" s="689">
        <v>0</v>
      </c>
      <c r="N26" s="780">
        <v>268</v>
      </c>
      <c r="O26" s="689">
        <v>39280913.859999999</v>
      </c>
      <c r="P26" s="780">
        <v>17</v>
      </c>
      <c r="Q26" s="689">
        <v>639.10599999999999</v>
      </c>
      <c r="R26" s="780">
        <v>0</v>
      </c>
      <c r="S26" s="689">
        <v>0</v>
      </c>
      <c r="T26" s="780">
        <v>0</v>
      </c>
      <c r="U26" s="689">
        <v>0</v>
      </c>
      <c r="V26" s="780">
        <v>5</v>
      </c>
      <c r="W26" s="689">
        <v>168700</v>
      </c>
      <c r="X26" s="948">
        <v>590</v>
      </c>
      <c r="Y26" s="689">
        <v>1.8328980977003032E-2</v>
      </c>
      <c r="Z26" s="690">
        <v>39618989.431000002</v>
      </c>
      <c r="AA26" s="689">
        <v>1.006966631922483</v>
      </c>
    </row>
    <row r="27" spans="1:27" s="691" customFormat="1" ht="53.25" customHeight="1">
      <c r="A27" s="692" t="s">
        <v>180</v>
      </c>
      <c r="B27" s="780">
        <v>5521</v>
      </c>
      <c r="C27" s="689">
        <v>990299.34</v>
      </c>
      <c r="D27" s="780">
        <v>11448</v>
      </c>
      <c r="E27" s="689">
        <v>5701814.9300000006</v>
      </c>
      <c r="F27" s="780">
        <v>0</v>
      </c>
      <c r="G27" s="689">
        <v>0</v>
      </c>
      <c r="H27" s="784">
        <v>0</v>
      </c>
      <c r="I27" s="689">
        <v>0</v>
      </c>
      <c r="J27" s="780">
        <v>16969</v>
      </c>
      <c r="K27" s="689">
        <v>6692114.2699999996</v>
      </c>
      <c r="L27" s="955">
        <v>0</v>
      </c>
      <c r="M27" s="689">
        <v>0</v>
      </c>
      <c r="N27" s="780">
        <v>70</v>
      </c>
      <c r="O27" s="689">
        <v>176345401.31</v>
      </c>
      <c r="P27" s="780">
        <v>225</v>
      </c>
      <c r="Q27" s="689">
        <v>35539.01</v>
      </c>
      <c r="R27" s="780">
        <v>0</v>
      </c>
      <c r="S27" s="689">
        <v>0</v>
      </c>
      <c r="T27" s="780">
        <v>0</v>
      </c>
      <c r="U27" s="689">
        <v>0</v>
      </c>
      <c r="V27" s="780">
        <v>7739</v>
      </c>
      <c r="W27" s="689">
        <v>2599455</v>
      </c>
      <c r="X27" s="948">
        <v>25003</v>
      </c>
      <c r="Y27" s="689">
        <v>0.7767449345220454</v>
      </c>
      <c r="Z27" s="690">
        <v>185672509.59</v>
      </c>
      <c r="AA27" s="689">
        <v>4.7191012266492862</v>
      </c>
    </row>
    <row r="28" spans="1:27" s="691" customFormat="1" ht="53.25" customHeight="1">
      <c r="A28" s="692" t="s">
        <v>181</v>
      </c>
      <c r="B28" s="780">
        <v>68505</v>
      </c>
      <c r="C28" s="689">
        <v>27531754.454</v>
      </c>
      <c r="D28" s="780">
        <v>252631</v>
      </c>
      <c r="E28" s="689">
        <v>49927211.450000003</v>
      </c>
      <c r="F28" s="780">
        <v>9485</v>
      </c>
      <c r="G28" s="689">
        <v>2522054.5</v>
      </c>
      <c r="H28" s="784">
        <v>0</v>
      </c>
      <c r="I28" s="689">
        <v>0</v>
      </c>
      <c r="J28" s="780">
        <v>330621</v>
      </c>
      <c r="K28" s="689">
        <v>79981020.403999999</v>
      </c>
      <c r="L28" s="955">
        <v>6409</v>
      </c>
      <c r="M28" s="689">
        <v>182266.783</v>
      </c>
      <c r="N28" s="780">
        <v>220</v>
      </c>
      <c r="O28" s="689">
        <v>187075312.528</v>
      </c>
      <c r="P28" s="780">
        <v>2878</v>
      </c>
      <c r="Q28" s="689">
        <v>1062536.8019999999</v>
      </c>
      <c r="R28" s="780">
        <v>181</v>
      </c>
      <c r="S28" s="689">
        <v>515405.39829000004</v>
      </c>
      <c r="T28" s="780">
        <v>33041</v>
      </c>
      <c r="U28" s="689">
        <v>25522052.944660004</v>
      </c>
      <c r="V28" s="780">
        <v>13672</v>
      </c>
      <c r="W28" s="689">
        <v>7900800</v>
      </c>
      <c r="X28" s="948">
        <v>387022</v>
      </c>
      <c r="Y28" s="689">
        <v>12.023252331663842</v>
      </c>
      <c r="Z28" s="690">
        <v>302239394.85995001</v>
      </c>
      <c r="AA28" s="689">
        <v>7.6817957713549756</v>
      </c>
    </row>
    <row r="29" spans="1:27" s="691" customFormat="1" ht="53.25" customHeight="1">
      <c r="A29" s="692" t="s">
        <v>182</v>
      </c>
      <c r="B29" s="780">
        <v>17205</v>
      </c>
      <c r="C29" s="689">
        <v>5239552.2779999999</v>
      </c>
      <c r="D29" s="780">
        <v>18686</v>
      </c>
      <c r="E29" s="689">
        <v>7004883.6759399995</v>
      </c>
      <c r="F29" s="780">
        <v>34666</v>
      </c>
      <c r="G29" s="689">
        <v>29659440.625</v>
      </c>
      <c r="H29" s="784">
        <v>0</v>
      </c>
      <c r="I29" s="689">
        <v>0</v>
      </c>
      <c r="J29" s="780">
        <v>70557</v>
      </c>
      <c r="K29" s="689">
        <v>41903876.578939997</v>
      </c>
      <c r="L29" s="955">
        <v>0</v>
      </c>
      <c r="M29" s="689">
        <v>1428.2429999999999</v>
      </c>
      <c r="N29" s="780">
        <v>1353</v>
      </c>
      <c r="O29" s="689">
        <v>76191470.963</v>
      </c>
      <c r="P29" s="780">
        <v>437</v>
      </c>
      <c r="Q29" s="689">
        <v>176097.973</v>
      </c>
      <c r="R29" s="780">
        <v>9</v>
      </c>
      <c r="S29" s="689">
        <v>87740</v>
      </c>
      <c r="T29" s="780">
        <v>0</v>
      </c>
      <c r="U29" s="689">
        <v>0</v>
      </c>
      <c r="V29" s="780">
        <v>11584</v>
      </c>
      <c r="W29" s="689">
        <v>8104000</v>
      </c>
      <c r="X29" s="948">
        <v>83940</v>
      </c>
      <c r="Y29" s="689">
        <v>2.6076858698468381</v>
      </c>
      <c r="Z29" s="690">
        <v>126464613.75793999</v>
      </c>
      <c r="AA29" s="689">
        <v>3.2142578092506451</v>
      </c>
    </row>
    <row r="30" spans="1:27" s="691" customFormat="1" ht="53.25" customHeight="1">
      <c r="A30" s="694" t="s">
        <v>916</v>
      </c>
      <c r="B30" s="780">
        <v>18942</v>
      </c>
      <c r="C30" s="689">
        <v>9143418</v>
      </c>
      <c r="D30" s="780">
        <v>14203</v>
      </c>
      <c r="E30" s="689">
        <v>4870917</v>
      </c>
      <c r="F30" s="780">
        <v>3985</v>
      </c>
      <c r="G30" s="689">
        <v>1741511</v>
      </c>
      <c r="H30" s="784">
        <v>0</v>
      </c>
      <c r="I30" s="689">
        <v>0</v>
      </c>
      <c r="J30" s="780">
        <v>37130</v>
      </c>
      <c r="K30" s="689">
        <v>15755846</v>
      </c>
      <c r="L30" s="955">
        <v>0</v>
      </c>
      <c r="M30" s="689">
        <v>0</v>
      </c>
      <c r="N30" s="780">
        <v>0</v>
      </c>
      <c r="O30" s="689">
        <v>0</v>
      </c>
      <c r="P30" s="780">
        <v>1400</v>
      </c>
      <c r="Q30" s="689">
        <v>793770</v>
      </c>
      <c r="R30" s="780">
        <v>0</v>
      </c>
      <c r="S30" s="689">
        <v>0</v>
      </c>
      <c r="T30" s="780">
        <v>0</v>
      </c>
      <c r="U30" s="689">
        <v>0</v>
      </c>
      <c r="V30" s="780">
        <v>5768</v>
      </c>
      <c r="W30" s="689">
        <v>2400000</v>
      </c>
      <c r="X30" s="948">
        <v>44298</v>
      </c>
      <c r="Y30" s="689">
        <v>1.3761647446089498</v>
      </c>
      <c r="Z30" s="690">
        <v>18949616</v>
      </c>
      <c r="AA30" s="689">
        <v>0.48162841288460306</v>
      </c>
    </row>
    <row r="31" spans="1:27" s="691" customFormat="1" ht="60.75" customHeight="1">
      <c r="A31" s="774" t="s">
        <v>262</v>
      </c>
      <c r="B31" s="781">
        <v>1156236</v>
      </c>
      <c r="C31" s="775">
        <v>339984128.95312989</v>
      </c>
      <c r="D31" s="781">
        <v>746413</v>
      </c>
      <c r="E31" s="775">
        <v>210666761.92506</v>
      </c>
      <c r="F31" s="781">
        <v>405778</v>
      </c>
      <c r="G31" s="775">
        <v>158152227.17059001</v>
      </c>
      <c r="H31" s="785">
        <v>8218</v>
      </c>
      <c r="I31" s="775">
        <v>1444740.6700000002</v>
      </c>
      <c r="J31" s="781">
        <v>2316645</v>
      </c>
      <c r="K31" s="775">
        <v>710247858.71878004</v>
      </c>
      <c r="L31" s="956">
        <v>26940</v>
      </c>
      <c r="M31" s="775">
        <v>4517550.5879999986</v>
      </c>
      <c r="N31" s="781">
        <v>315658</v>
      </c>
      <c r="O31" s="775">
        <v>2453558924.1003256</v>
      </c>
      <c r="P31" s="781">
        <v>27315</v>
      </c>
      <c r="Q31" s="775">
        <v>7534719.5763600003</v>
      </c>
      <c r="R31" s="781">
        <v>92034</v>
      </c>
      <c r="S31" s="775">
        <v>253678293.75599003</v>
      </c>
      <c r="T31" s="781">
        <v>33664</v>
      </c>
      <c r="U31" s="775">
        <v>26311345.943660006</v>
      </c>
      <c r="V31" s="781">
        <v>406690</v>
      </c>
      <c r="W31" s="775">
        <v>478640115.09000003</v>
      </c>
      <c r="X31" s="958">
        <v>3218946</v>
      </c>
      <c r="Y31" s="437">
        <v>100</v>
      </c>
      <c r="Z31" s="776">
        <v>3934488807.7731161</v>
      </c>
      <c r="AA31" s="437">
        <v>100</v>
      </c>
    </row>
    <row r="32" spans="1:27">
      <c r="X32" s="777">
        <v>3218946</v>
      </c>
      <c r="Y32" s="17">
        <v>100</v>
      </c>
      <c r="Z32" s="777">
        <v>3934488807.7731156</v>
      </c>
    </row>
  </sheetData>
  <mergeCells count="20">
    <mergeCell ref="D6:E6"/>
    <mergeCell ref="F6:G6"/>
    <mergeCell ref="H6:I6"/>
    <mergeCell ref="J6:K6"/>
    <mergeCell ref="A1:D1"/>
    <mergeCell ref="A2:D2"/>
    <mergeCell ref="A4:A8"/>
    <mergeCell ref="B6:C6"/>
    <mergeCell ref="Y3:AA3"/>
    <mergeCell ref="Y6:Y7"/>
    <mergeCell ref="AA6:AA7"/>
    <mergeCell ref="N5:O5"/>
    <mergeCell ref="X4:AA5"/>
    <mergeCell ref="T4:U5"/>
    <mergeCell ref="V4:W5"/>
    <mergeCell ref="L5:M5"/>
    <mergeCell ref="B4:O4"/>
    <mergeCell ref="P4:Q5"/>
    <mergeCell ref="R4:S5"/>
    <mergeCell ref="B5:K5"/>
  </mergeCells>
  <printOptions horizontalCentered="1"/>
  <pageMargins left="0.16" right="0.25" top="0.75" bottom="0.75" header="0.3" footer="0.3"/>
  <pageSetup paperSize="9" scale="26" orientation="landscape" r:id="rId1"/>
  <headerFooter alignWithMargins="0">
    <oddFooter>&amp;C&amp;16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CE34"/>
  <sheetViews>
    <sheetView view="pageBreakPreview" zoomScale="40" zoomScaleNormal="40" zoomScaleSheetLayoutView="40" workbookViewId="0">
      <pane xSplit="1" ySplit="8" topLeftCell="B9" activePane="bottomRight" state="frozen"/>
      <selection activeCell="B4" sqref="B4:B6"/>
      <selection pane="topRight" activeCell="B4" sqref="B4:B6"/>
      <selection pane="bottomLeft" activeCell="B4" sqref="B4:B6"/>
      <selection pane="bottomRight" sqref="A1:XFD1048576"/>
    </sheetView>
  </sheetViews>
  <sheetFormatPr defaultRowHeight="24"/>
  <cols>
    <col min="1" max="1" width="14.140625" style="17" customWidth="1"/>
    <col min="2" max="2" width="22.7109375" style="17" bestFit="1" customWidth="1"/>
    <col min="3" max="3" width="26.42578125" style="17" bestFit="1" customWidth="1"/>
    <col min="4" max="4" width="19.85546875" style="17" bestFit="1" customWidth="1"/>
    <col min="5" max="5" width="26.42578125" style="17" bestFit="1" customWidth="1"/>
    <col min="6" max="6" width="19.85546875" style="17" bestFit="1" customWidth="1"/>
    <col min="7" max="7" width="27.28515625" style="17" bestFit="1" customWidth="1"/>
    <col min="8" max="8" width="17.28515625" style="17" bestFit="1" customWidth="1"/>
    <col min="9" max="9" width="23.42578125" style="17" customWidth="1"/>
    <col min="10" max="10" width="22.7109375" style="17" bestFit="1" customWidth="1"/>
    <col min="11" max="11" width="26.42578125" style="17" bestFit="1" customWidth="1"/>
    <col min="12" max="12" width="18.140625" style="17" bestFit="1" customWidth="1"/>
    <col min="13" max="13" width="22.7109375" style="17" bestFit="1" customWidth="1"/>
    <col min="14" max="14" width="19.85546875" style="17" bestFit="1" customWidth="1"/>
    <col min="15" max="15" width="29" style="17" bestFit="1" customWidth="1"/>
    <col min="16" max="16" width="19.7109375" style="17" customWidth="1"/>
    <col min="17" max="17" width="24.42578125" style="17" bestFit="1" customWidth="1"/>
    <col min="18" max="18" width="19" style="17" customWidth="1"/>
    <col min="19" max="19" width="26.42578125" style="17" bestFit="1" customWidth="1"/>
    <col min="20" max="20" width="21.140625" style="17" customWidth="1"/>
    <col min="21" max="21" width="25.5703125" style="17" bestFit="1" customWidth="1"/>
    <col min="22" max="22" width="20.5703125" style="17" customWidth="1"/>
    <col min="23" max="23" width="26.42578125" style="17" bestFit="1" customWidth="1"/>
    <col min="24" max="24" width="22.7109375" style="17" bestFit="1" customWidth="1"/>
    <col min="25" max="25" width="19.5703125" style="17" bestFit="1" customWidth="1"/>
    <col min="26" max="26" width="29.28515625" style="17" bestFit="1" customWidth="1"/>
    <col min="27" max="27" width="13.85546875" style="17" bestFit="1" customWidth="1"/>
    <col min="28" max="28" width="2" style="17" customWidth="1"/>
    <col min="29" max="29" width="14.140625" style="17" customWidth="1"/>
    <col min="30" max="30" width="19" style="17" customWidth="1"/>
    <col min="31" max="31" width="24.42578125" style="17" bestFit="1" customWidth="1"/>
    <col min="32" max="32" width="18.140625" style="17" bestFit="1" customWidth="1"/>
    <col min="33" max="33" width="23.85546875" style="17" bestFit="1" customWidth="1"/>
    <col min="34" max="34" width="17.28515625" style="17" bestFit="1" customWidth="1"/>
    <col min="35" max="35" width="23.85546875" style="17" bestFit="1" customWidth="1"/>
    <col min="36" max="36" width="17.28515625" style="777" bestFit="1" customWidth="1"/>
    <col min="37" max="37" width="23.42578125" style="17" customWidth="1"/>
    <col min="38" max="38" width="18.140625" style="17" bestFit="1" customWidth="1"/>
    <col min="39" max="39" width="24.42578125" style="17" bestFit="1" customWidth="1"/>
    <col min="40" max="40" width="17.28515625" style="777" bestFit="1" customWidth="1"/>
    <col min="41" max="41" width="21.7109375" style="17" customWidth="1"/>
    <col min="42" max="42" width="23.28515625" style="782" customWidth="1"/>
    <col min="43" max="43" width="26.42578125" style="17" bestFit="1" customWidth="1"/>
    <col min="44" max="45" width="21.140625" style="17" customWidth="1"/>
    <col min="46" max="46" width="19.140625" style="17" customWidth="1"/>
    <col min="47" max="47" width="25.5703125" style="17" bestFit="1" customWidth="1"/>
    <col min="48" max="49" width="25.140625" style="17" customWidth="1"/>
    <col min="50" max="50" width="20" style="17" customWidth="1"/>
    <col min="51" max="51" width="27.28515625" style="17" bestFit="1" customWidth="1"/>
    <col min="52" max="52" width="19.85546875" style="17" bestFit="1" customWidth="1"/>
    <col min="53" max="53" width="13.5703125" style="17" bestFit="1" customWidth="1"/>
    <col min="54" max="54" width="26.42578125" style="17" bestFit="1" customWidth="1"/>
    <col min="55" max="55" width="13.5703125" style="17" bestFit="1" customWidth="1"/>
    <col min="56" max="56" width="3.28515625" style="17" customWidth="1"/>
    <col min="57" max="57" width="14.140625" style="17" customWidth="1"/>
    <col min="58" max="58" width="32.28515625" style="17" customWidth="1"/>
    <col min="59" max="59" width="23.85546875" style="17" bestFit="1" customWidth="1"/>
    <col min="60" max="60" width="17.28515625" style="17" bestFit="1" customWidth="1"/>
    <col min="61" max="61" width="24.42578125" style="17" bestFit="1" customWidth="1"/>
    <col min="62" max="62" width="19.85546875" style="17" bestFit="1" customWidth="1"/>
    <col min="63" max="63" width="24.42578125" style="17" bestFit="1" customWidth="1"/>
    <col min="64" max="64" width="18.140625" style="17" bestFit="1" customWidth="1"/>
    <col min="65" max="65" width="23.85546875" style="17" bestFit="1" customWidth="1"/>
    <col min="66" max="66" width="19.85546875" style="17" bestFit="1" customWidth="1"/>
    <col min="67" max="67" width="24.42578125" style="17" bestFit="1" customWidth="1"/>
    <col min="68" max="69" width="21.7109375" style="17" customWidth="1"/>
    <col min="70" max="70" width="19.85546875" style="17" bestFit="1" customWidth="1"/>
    <col min="71" max="71" width="26.42578125" style="17" bestFit="1" customWidth="1"/>
    <col min="72" max="72" width="21.140625" style="17" customWidth="1"/>
    <col min="73" max="73" width="23.42578125" style="17" bestFit="1" customWidth="1"/>
    <col min="74" max="75" width="20.28515625" style="17" customWidth="1"/>
    <col min="76" max="76" width="23.42578125" style="17" customWidth="1"/>
    <col min="77" max="77" width="26.85546875" style="17" customWidth="1"/>
    <col min="78" max="78" width="17" style="17" customWidth="1"/>
    <col min="79" max="79" width="21.7109375" style="17" customWidth="1"/>
    <col min="80" max="80" width="19.85546875" style="17" bestFit="1" customWidth="1"/>
    <col min="81" max="81" width="13.5703125" style="17" bestFit="1" customWidth="1"/>
    <col min="82" max="82" width="26.42578125" style="17" bestFit="1" customWidth="1"/>
    <col min="83" max="83" width="13.5703125" style="17" bestFit="1" customWidth="1"/>
    <col min="84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2" width="9" style="17"/>
    <col min="16383" max="16384" width="9" style="17" customWidth="1"/>
  </cols>
  <sheetData>
    <row r="1" spans="1:83" s="452" customFormat="1" ht="53.25" customHeight="1">
      <c r="A1" s="1142" t="s">
        <v>803</v>
      </c>
      <c r="AC1" s="1142" t="s">
        <v>804</v>
      </c>
      <c r="AJ1" s="795"/>
      <c r="AN1" s="795"/>
      <c r="AP1" s="798"/>
      <c r="BE1" s="1142" t="s">
        <v>858</v>
      </c>
    </row>
    <row r="2" spans="1:83" s="452" customFormat="1" ht="53.25" customHeight="1">
      <c r="A2" s="621" t="s">
        <v>856</v>
      </c>
      <c r="AC2" s="621" t="s">
        <v>857</v>
      </c>
      <c r="AJ2" s="795"/>
      <c r="AN2" s="795"/>
      <c r="AP2" s="798"/>
      <c r="BE2" s="621" t="s">
        <v>859</v>
      </c>
    </row>
    <row r="3" spans="1:83" ht="26.25">
      <c r="A3" s="16"/>
      <c r="C3" s="18"/>
      <c r="Y3" s="1671" t="s">
        <v>497</v>
      </c>
      <c r="Z3" s="1671"/>
      <c r="AA3" s="1671"/>
      <c r="AC3" s="16"/>
      <c r="AE3" s="18"/>
      <c r="BA3" s="1671" t="s">
        <v>497</v>
      </c>
      <c r="BB3" s="1671"/>
      <c r="BC3" s="1671"/>
      <c r="BE3" s="16"/>
      <c r="BG3" s="18"/>
      <c r="CC3" s="1671" t="s">
        <v>497</v>
      </c>
      <c r="CD3" s="1671"/>
      <c r="CE3" s="1671"/>
    </row>
    <row r="4" spans="1:83" ht="35.25" customHeight="1">
      <c r="A4" s="1686" t="s">
        <v>278</v>
      </c>
      <c r="B4" s="1687" t="s">
        <v>662</v>
      </c>
      <c r="C4" s="1687"/>
      <c r="D4" s="1687"/>
      <c r="E4" s="1687"/>
      <c r="F4" s="1687"/>
      <c r="G4" s="1687"/>
      <c r="H4" s="1687"/>
      <c r="I4" s="1687"/>
      <c r="J4" s="1687"/>
      <c r="K4" s="1687"/>
      <c r="L4" s="1687"/>
      <c r="M4" s="1687"/>
      <c r="N4" s="1687"/>
      <c r="O4" s="1687"/>
      <c r="P4" s="1680" t="s">
        <v>665</v>
      </c>
      <c r="Q4" s="1680"/>
      <c r="R4" s="1680" t="s">
        <v>666</v>
      </c>
      <c r="S4" s="1680"/>
      <c r="T4" s="1680" t="s">
        <v>667</v>
      </c>
      <c r="U4" s="1680"/>
      <c r="V4" s="1680" t="s">
        <v>501</v>
      </c>
      <c r="W4" s="1680"/>
      <c r="X4" s="1681" t="s">
        <v>668</v>
      </c>
      <c r="Y4" s="1681"/>
      <c r="Z4" s="1681"/>
      <c r="AA4" s="1681"/>
      <c r="AC4" s="1686" t="s">
        <v>278</v>
      </c>
      <c r="AD4" s="1687" t="s">
        <v>662</v>
      </c>
      <c r="AE4" s="1687"/>
      <c r="AF4" s="1687"/>
      <c r="AG4" s="1687"/>
      <c r="AH4" s="1687"/>
      <c r="AI4" s="1687"/>
      <c r="AJ4" s="1687"/>
      <c r="AK4" s="1687"/>
      <c r="AL4" s="1687"/>
      <c r="AM4" s="1687"/>
      <c r="AN4" s="1687"/>
      <c r="AO4" s="1687"/>
      <c r="AP4" s="1687"/>
      <c r="AQ4" s="1687"/>
      <c r="AR4" s="1680" t="s">
        <v>665</v>
      </c>
      <c r="AS4" s="1680"/>
      <c r="AT4" s="1680" t="s">
        <v>666</v>
      </c>
      <c r="AU4" s="1680"/>
      <c r="AV4" s="1680" t="s">
        <v>667</v>
      </c>
      <c r="AW4" s="1680"/>
      <c r="AX4" s="1680" t="s">
        <v>501</v>
      </c>
      <c r="AY4" s="1680"/>
      <c r="AZ4" s="1681" t="s">
        <v>668</v>
      </c>
      <c r="BA4" s="1681"/>
      <c r="BB4" s="1681"/>
      <c r="BC4" s="1681"/>
      <c r="BE4" s="1686" t="s">
        <v>278</v>
      </c>
      <c r="BF4" s="1687" t="s">
        <v>662</v>
      </c>
      <c r="BG4" s="1687"/>
      <c r="BH4" s="1687"/>
      <c r="BI4" s="1687"/>
      <c r="BJ4" s="1687"/>
      <c r="BK4" s="1687"/>
      <c r="BL4" s="1687"/>
      <c r="BM4" s="1687"/>
      <c r="BN4" s="1687"/>
      <c r="BO4" s="1687"/>
      <c r="BP4" s="1687"/>
      <c r="BQ4" s="1687"/>
      <c r="BR4" s="1687"/>
      <c r="BS4" s="1687"/>
      <c r="BT4" s="1680" t="s">
        <v>665</v>
      </c>
      <c r="BU4" s="1680"/>
      <c r="BV4" s="1680" t="s">
        <v>666</v>
      </c>
      <c r="BW4" s="1680"/>
      <c r="BX4" s="1680" t="s">
        <v>667</v>
      </c>
      <c r="BY4" s="1680"/>
      <c r="BZ4" s="1680" t="s">
        <v>501</v>
      </c>
      <c r="CA4" s="1680"/>
      <c r="CB4" s="1681" t="s">
        <v>668</v>
      </c>
      <c r="CC4" s="1681"/>
      <c r="CD4" s="1681"/>
      <c r="CE4" s="1681"/>
    </row>
    <row r="5" spans="1:83" s="22" customFormat="1" ht="47.25" customHeight="1">
      <c r="A5" s="1686"/>
      <c r="B5" s="1682" t="s">
        <v>198</v>
      </c>
      <c r="C5" s="1682"/>
      <c r="D5" s="1682"/>
      <c r="E5" s="1682"/>
      <c r="F5" s="1682"/>
      <c r="G5" s="1682"/>
      <c r="H5" s="1682"/>
      <c r="I5" s="1682"/>
      <c r="J5" s="1682"/>
      <c r="K5" s="1683"/>
      <c r="L5" s="1684" t="s">
        <v>203</v>
      </c>
      <c r="M5" s="1685"/>
      <c r="N5" s="1680" t="s">
        <v>204</v>
      </c>
      <c r="O5" s="1680"/>
      <c r="P5" s="1680"/>
      <c r="Q5" s="1680"/>
      <c r="R5" s="1680"/>
      <c r="S5" s="1680"/>
      <c r="T5" s="1680"/>
      <c r="U5" s="1680"/>
      <c r="V5" s="1680"/>
      <c r="W5" s="1680"/>
      <c r="X5" s="1681"/>
      <c r="Y5" s="1681"/>
      <c r="Z5" s="1681"/>
      <c r="AA5" s="1681"/>
      <c r="AC5" s="1686"/>
      <c r="AD5" s="1682" t="s">
        <v>198</v>
      </c>
      <c r="AE5" s="1682"/>
      <c r="AF5" s="1682"/>
      <c r="AG5" s="1682"/>
      <c r="AH5" s="1682"/>
      <c r="AI5" s="1682"/>
      <c r="AJ5" s="1682"/>
      <c r="AK5" s="1682"/>
      <c r="AL5" s="1682"/>
      <c r="AM5" s="1683"/>
      <c r="AN5" s="1684" t="s">
        <v>203</v>
      </c>
      <c r="AO5" s="1685"/>
      <c r="AP5" s="1680" t="s">
        <v>204</v>
      </c>
      <c r="AQ5" s="1680"/>
      <c r="AR5" s="1680"/>
      <c r="AS5" s="1680"/>
      <c r="AT5" s="1680"/>
      <c r="AU5" s="1680"/>
      <c r="AV5" s="1680"/>
      <c r="AW5" s="1680"/>
      <c r="AX5" s="1680"/>
      <c r="AY5" s="1680"/>
      <c r="AZ5" s="1681"/>
      <c r="BA5" s="1681"/>
      <c r="BB5" s="1681"/>
      <c r="BC5" s="1681"/>
      <c r="BE5" s="1686"/>
      <c r="BF5" s="1682" t="s">
        <v>198</v>
      </c>
      <c r="BG5" s="1682"/>
      <c r="BH5" s="1682"/>
      <c r="BI5" s="1682"/>
      <c r="BJ5" s="1682"/>
      <c r="BK5" s="1682"/>
      <c r="BL5" s="1682"/>
      <c r="BM5" s="1682"/>
      <c r="BN5" s="1682"/>
      <c r="BO5" s="1683"/>
      <c r="BP5" s="1684" t="s">
        <v>203</v>
      </c>
      <c r="BQ5" s="1685"/>
      <c r="BR5" s="1680" t="s">
        <v>204</v>
      </c>
      <c r="BS5" s="1680"/>
      <c r="BT5" s="1680"/>
      <c r="BU5" s="1680"/>
      <c r="BV5" s="1680"/>
      <c r="BW5" s="1680"/>
      <c r="BX5" s="1680"/>
      <c r="BY5" s="1680"/>
      <c r="BZ5" s="1680"/>
      <c r="CA5" s="1680"/>
      <c r="CB5" s="1681"/>
      <c r="CC5" s="1681"/>
      <c r="CD5" s="1681"/>
      <c r="CE5" s="1681"/>
    </row>
    <row r="6" spans="1:83" s="19" customFormat="1" ht="35.25" customHeight="1">
      <c r="A6" s="1686"/>
      <c r="B6" s="1688" t="s">
        <v>199</v>
      </c>
      <c r="C6" s="1689"/>
      <c r="D6" s="1690" t="s">
        <v>663</v>
      </c>
      <c r="E6" s="1691"/>
      <c r="F6" s="1690" t="s">
        <v>201</v>
      </c>
      <c r="G6" s="1691"/>
      <c r="H6" s="1690" t="s">
        <v>664</v>
      </c>
      <c r="I6" s="1691"/>
      <c r="J6" s="1690" t="s">
        <v>329</v>
      </c>
      <c r="K6" s="1691"/>
      <c r="L6" s="23" t="s">
        <v>268</v>
      </c>
      <c r="M6" s="23" t="s">
        <v>269</v>
      </c>
      <c r="N6" s="23" t="s">
        <v>268</v>
      </c>
      <c r="O6" s="23" t="s">
        <v>269</v>
      </c>
      <c r="P6" s="23" t="s">
        <v>268</v>
      </c>
      <c r="Q6" s="23" t="s">
        <v>269</v>
      </c>
      <c r="R6" s="23" t="s">
        <v>268</v>
      </c>
      <c r="S6" s="23" t="s">
        <v>269</v>
      </c>
      <c r="T6" s="23" t="s">
        <v>268</v>
      </c>
      <c r="U6" s="23" t="s">
        <v>269</v>
      </c>
      <c r="V6" s="23" t="s">
        <v>268</v>
      </c>
      <c r="W6" s="23" t="s">
        <v>269</v>
      </c>
      <c r="X6" s="23" t="s">
        <v>268</v>
      </c>
      <c r="Y6" s="1692" t="s">
        <v>270</v>
      </c>
      <c r="Z6" s="23" t="s">
        <v>269</v>
      </c>
      <c r="AA6" s="1692" t="s">
        <v>270</v>
      </c>
      <c r="AC6" s="1686"/>
      <c r="AD6" s="1694" t="s">
        <v>199</v>
      </c>
      <c r="AE6" s="1691"/>
      <c r="AF6" s="1690" t="s">
        <v>663</v>
      </c>
      <c r="AG6" s="1691"/>
      <c r="AH6" s="1690" t="s">
        <v>201</v>
      </c>
      <c r="AI6" s="1691"/>
      <c r="AJ6" s="1690" t="s">
        <v>664</v>
      </c>
      <c r="AK6" s="1691"/>
      <c r="AL6" s="1690" t="s">
        <v>329</v>
      </c>
      <c r="AM6" s="1691"/>
      <c r="AN6" s="796" t="s">
        <v>268</v>
      </c>
      <c r="AO6" s="23" t="s">
        <v>269</v>
      </c>
      <c r="AP6" s="799" t="s">
        <v>268</v>
      </c>
      <c r="AQ6" s="23" t="s">
        <v>269</v>
      </c>
      <c r="AR6" s="23" t="s">
        <v>268</v>
      </c>
      <c r="AS6" s="23" t="s">
        <v>269</v>
      </c>
      <c r="AT6" s="23" t="s">
        <v>268</v>
      </c>
      <c r="AU6" s="23" t="s">
        <v>269</v>
      </c>
      <c r="AV6" s="23" t="s">
        <v>268</v>
      </c>
      <c r="AW6" s="23" t="s">
        <v>269</v>
      </c>
      <c r="AX6" s="23" t="s">
        <v>268</v>
      </c>
      <c r="AY6" s="23" t="s">
        <v>269</v>
      </c>
      <c r="AZ6" s="23" t="s">
        <v>268</v>
      </c>
      <c r="BA6" s="1692" t="s">
        <v>270</v>
      </c>
      <c r="BB6" s="23" t="s">
        <v>269</v>
      </c>
      <c r="BC6" s="1692" t="s">
        <v>270</v>
      </c>
      <c r="BE6" s="1686"/>
      <c r="BF6" s="1694" t="s">
        <v>199</v>
      </c>
      <c r="BG6" s="1691"/>
      <c r="BH6" s="1690" t="s">
        <v>663</v>
      </c>
      <c r="BI6" s="1691"/>
      <c r="BJ6" s="1690" t="s">
        <v>201</v>
      </c>
      <c r="BK6" s="1691"/>
      <c r="BL6" s="1690" t="s">
        <v>664</v>
      </c>
      <c r="BM6" s="1691"/>
      <c r="BN6" s="1690" t="s">
        <v>329</v>
      </c>
      <c r="BO6" s="1691"/>
      <c r="BP6" s="23" t="s">
        <v>268</v>
      </c>
      <c r="BQ6" s="23" t="s">
        <v>269</v>
      </c>
      <c r="BR6" s="23" t="s">
        <v>268</v>
      </c>
      <c r="BS6" s="23" t="s">
        <v>269</v>
      </c>
      <c r="BT6" s="23" t="s">
        <v>268</v>
      </c>
      <c r="BU6" s="23" t="s">
        <v>269</v>
      </c>
      <c r="BV6" s="23" t="s">
        <v>268</v>
      </c>
      <c r="BW6" s="23" t="s">
        <v>269</v>
      </c>
      <c r="BX6" s="23" t="s">
        <v>268</v>
      </c>
      <c r="BY6" s="23" t="s">
        <v>269</v>
      </c>
      <c r="BZ6" s="23" t="s">
        <v>268</v>
      </c>
      <c r="CA6" s="23" t="s">
        <v>269</v>
      </c>
      <c r="CB6" s="23" t="s">
        <v>268</v>
      </c>
      <c r="CC6" s="1692" t="s">
        <v>270</v>
      </c>
      <c r="CD6" s="23" t="s">
        <v>269</v>
      </c>
      <c r="CE6" s="1692" t="s">
        <v>270</v>
      </c>
    </row>
    <row r="7" spans="1:83" s="22" customFormat="1" ht="52.5">
      <c r="A7" s="1686"/>
      <c r="B7" s="554" t="s">
        <v>727</v>
      </c>
      <c r="C7" s="554" t="s">
        <v>504</v>
      </c>
      <c r="D7" s="554" t="s">
        <v>727</v>
      </c>
      <c r="E7" s="554" t="s">
        <v>504</v>
      </c>
      <c r="F7" s="554" t="s">
        <v>727</v>
      </c>
      <c r="G7" s="554" t="s">
        <v>504</v>
      </c>
      <c r="H7" s="554" t="s">
        <v>727</v>
      </c>
      <c r="I7" s="554" t="s">
        <v>504</v>
      </c>
      <c r="J7" s="554" t="s">
        <v>727</v>
      </c>
      <c r="K7" s="554" t="s">
        <v>504</v>
      </c>
      <c r="L7" s="377" t="s">
        <v>271</v>
      </c>
      <c r="M7" s="377" t="s">
        <v>272</v>
      </c>
      <c r="N7" s="377" t="s">
        <v>271</v>
      </c>
      <c r="O7" s="377" t="s">
        <v>272</v>
      </c>
      <c r="P7" s="377" t="s">
        <v>271</v>
      </c>
      <c r="Q7" s="377" t="s">
        <v>272</v>
      </c>
      <c r="R7" s="377" t="s">
        <v>271</v>
      </c>
      <c r="S7" s="377" t="s">
        <v>272</v>
      </c>
      <c r="T7" s="377" t="s">
        <v>271</v>
      </c>
      <c r="U7" s="377" t="s">
        <v>272</v>
      </c>
      <c r="V7" s="377" t="s">
        <v>271</v>
      </c>
      <c r="W7" s="377" t="s">
        <v>272</v>
      </c>
      <c r="X7" s="377" t="s">
        <v>271</v>
      </c>
      <c r="Y7" s="1693"/>
      <c r="Z7" s="377" t="s">
        <v>272</v>
      </c>
      <c r="AA7" s="1693"/>
      <c r="AC7" s="1686"/>
      <c r="AD7" s="554" t="s">
        <v>727</v>
      </c>
      <c r="AE7" s="554" t="s">
        <v>504</v>
      </c>
      <c r="AF7" s="554" t="s">
        <v>727</v>
      </c>
      <c r="AG7" s="554" t="s">
        <v>504</v>
      </c>
      <c r="AH7" s="554" t="s">
        <v>727</v>
      </c>
      <c r="AI7" s="554" t="s">
        <v>504</v>
      </c>
      <c r="AJ7" s="778" t="s">
        <v>727</v>
      </c>
      <c r="AK7" s="554" t="s">
        <v>504</v>
      </c>
      <c r="AL7" s="554" t="s">
        <v>727</v>
      </c>
      <c r="AM7" s="554" t="s">
        <v>504</v>
      </c>
      <c r="AN7" s="797" t="s">
        <v>271</v>
      </c>
      <c r="AO7" s="377" t="s">
        <v>272</v>
      </c>
      <c r="AP7" s="800" t="s">
        <v>271</v>
      </c>
      <c r="AQ7" s="377" t="s">
        <v>272</v>
      </c>
      <c r="AR7" s="377" t="s">
        <v>271</v>
      </c>
      <c r="AS7" s="377" t="s">
        <v>272</v>
      </c>
      <c r="AT7" s="377" t="s">
        <v>271</v>
      </c>
      <c r="AU7" s="377" t="s">
        <v>272</v>
      </c>
      <c r="AV7" s="377" t="s">
        <v>271</v>
      </c>
      <c r="AW7" s="377" t="s">
        <v>272</v>
      </c>
      <c r="AX7" s="377" t="s">
        <v>271</v>
      </c>
      <c r="AY7" s="377" t="s">
        <v>272</v>
      </c>
      <c r="AZ7" s="377" t="s">
        <v>271</v>
      </c>
      <c r="BA7" s="1693"/>
      <c r="BB7" s="377" t="s">
        <v>272</v>
      </c>
      <c r="BC7" s="1693"/>
      <c r="BE7" s="1686"/>
      <c r="BF7" s="554" t="s">
        <v>727</v>
      </c>
      <c r="BG7" s="554" t="s">
        <v>504</v>
      </c>
      <c r="BH7" s="554" t="s">
        <v>727</v>
      </c>
      <c r="BI7" s="554" t="s">
        <v>504</v>
      </c>
      <c r="BJ7" s="554" t="s">
        <v>727</v>
      </c>
      <c r="BK7" s="554" t="s">
        <v>504</v>
      </c>
      <c r="BL7" s="554" t="s">
        <v>727</v>
      </c>
      <c r="BM7" s="554" t="s">
        <v>504</v>
      </c>
      <c r="BN7" s="554" t="s">
        <v>727</v>
      </c>
      <c r="BO7" s="554" t="s">
        <v>504</v>
      </c>
      <c r="BP7" s="377" t="s">
        <v>271</v>
      </c>
      <c r="BQ7" s="377" t="s">
        <v>272</v>
      </c>
      <c r="BR7" s="377" t="s">
        <v>271</v>
      </c>
      <c r="BS7" s="377" t="s">
        <v>272</v>
      </c>
      <c r="BT7" s="377" t="s">
        <v>271</v>
      </c>
      <c r="BU7" s="377" t="s">
        <v>272</v>
      </c>
      <c r="BV7" s="377" t="s">
        <v>271</v>
      </c>
      <c r="BW7" s="377" t="s">
        <v>272</v>
      </c>
      <c r="BX7" s="377" t="s">
        <v>271</v>
      </c>
      <c r="BY7" s="377" t="s">
        <v>272</v>
      </c>
      <c r="BZ7" s="377" t="s">
        <v>271</v>
      </c>
      <c r="CA7" s="377" t="s">
        <v>272</v>
      </c>
      <c r="CB7" s="377" t="s">
        <v>271</v>
      </c>
      <c r="CC7" s="1693"/>
      <c r="CD7" s="377" t="s">
        <v>272</v>
      </c>
      <c r="CE7" s="1693"/>
    </row>
    <row r="8" spans="1:83" s="19" customFormat="1" ht="57">
      <c r="A8" s="1686"/>
      <c r="B8" s="603" t="s">
        <v>728</v>
      </c>
      <c r="C8" s="378" t="s">
        <v>274</v>
      </c>
      <c r="D8" s="603" t="s">
        <v>728</v>
      </c>
      <c r="E8" s="378" t="s">
        <v>274</v>
      </c>
      <c r="F8" s="603" t="s">
        <v>728</v>
      </c>
      <c r="G8" s="378" t="s">
        <v>274</v>
      </c>
      <c r="H8" s="603" t="s">
        <v>728</v>
      </c>
      <c r="I8" s="378" t="s">
        <v>274</v>
      </c>
      <c r="J8" s="603" t="s">
        <v>728</v>
      </c>
      <c r="K8" s="378" t="s">
        <v>274</v>
      </c>
      <c r="L8" s="604" t="s">
        <v>728</v>
      </c>
      <c r="M8" s="378" t="s">
        <v>274</v>
      </c>
      <c r="N8" s="604" t="s">
        <v>728</v>
      </c>
      <c r="O8" s="378" t="s">
        <v>274</v>
      </c>
      <c r="P8" s="604" t="s">
        <v>728</v>
      </c>
      <c r="Q8" s="378" t="s">
        <v>274</v>
      </c>
      <c r="R8" s="604" t="s">
        <v>728</v>
      </c>
      <c r="S8" s="378" t="s">
        <v>274</v>
      </c>
      <c r="T8" s="604" t="s">
        <v>728</v>
      </c>
      <c r="U8" s="378" t="s">
        <v>274</v>
      </c>
      <c r="V8" s="604" t="s">
        <v>728</v>
      </c>
      <c r="W8" s="378" t="s">
        <v>274</v>
      </c>
      <c r="X8" s="603" t="s">
        <v>728</v>
      </c>
      <c r="Y8" s="378" t="s">
        <v>275</v>
      </c>
      <c r="Z8" s="378" t="s">
        <v>274</v>
      </c>
      <c r="AA8" s="378" t="s">
        <v>275</v>
      </c>
      <c r="AC8" s="1686"/>
      <c r="AD8" s="603" t="s">
        <v>728</v>
      </c>
      <c r="AE8" s="378" t="s">
        <v>274</v>
      </c>
      <c r="AF8" s="603" t="s">
        <v>728</v>
      </c>
      <c r="AG8" s="378" t="s">
        <v>274</v>
      </c>
      <c r="AH8" s="603" t="s">
        <v>728</v>
      </c>
      <c r="AI8" s="378" t="s">
        <v>274</v>
      </c>
      <c r="AJ8" s="779" t="s">
        <v>728</v>
      </c>
      <c r="AK8" s="378" t="s">
        <v>274</v>
      </c>
      <c r="AL8" s="603" t="s">
        <v>728</v>
      </c>
      <c r="AM8" s="378" t="s">
        <v>274</v>
      </c>
      <c r="AN8" s="779" t="s">
        <v>728</v>
      </c>
      <c r="AO8" s="378" t="s">
        <v>274</v>
      </c>
      <c r="AP8" s="783" t="s">
        <v>728</v>
      </c>
      <c r="AQ8" s="378" t="s">
        <v>274</v>
      </c>
      <c r="AR8" s="603" t="s">
        <v>728</v>
      </c>
      <c r="AS8" s="378" t="s">
        <v>274</v>
      </c>
      <c r="AT8" s="603" t="s">
        <v>728</v>
      </c>
      <c r="AU8" s="378" t="s">
        <v>274</v>
      </c>
      <c r="AV8" s="603" t="s">
        <v>728</v>
      </c>
      <c r="AW8" s="378" t="s">
        <v>274</v>
      </c>
      <c r="AX8" s="603" t="s">
        <v>728</v>
      </c>
      <c r="AY8" s="378" t="s">
        <v>274</v>
      </c>
      <c r="AZ8" s="603" t="s">
        <v>728</v>
      </c>
      <c r="BA8" s="378" t="s">
        <v>275</v>
      </c>
      <c r="BB8" s="378" t="s">
        <v>274</v>
      </c>
      <c r="BC8" s="378" t="s">
        <v>275</v>
      </c>
      <c r="BE8" s="1686"/>
      <c r="BF8" s="603" t="s">
        <v>728</v>
      </c>
      <c r="BG8" s="378" t="s">
        <v>274</v>
      </c>
      <c r="BH8" s="603" t="s">
        <v>728</v>
      </c>
      <c r="BI8" s="378" t="s">
        <v>274</v>
      </c>
      <c r="BJ8" s="603" t="s">
        <v>728</v>
      </c>
      <c r="BK8" s="378" t="s">
        <v>274</v>
      </c>
      <c r="BL8" s="603" t="s">
        <v>728</v>
      </c>
      <c r="BM8" s="378" t="s">
        <v>274</v>
      </c>
      <c r="BN8" s="603" t="s">
        <v>728</v>
      </c>
      <c r="BO8" s="378" t="s">
        <v>274</v>
      </c>
      <c r="BP8" s="603" t="s">
        <v>728</v>
      </c>
      <c r="BQ8" s="378" t="s">
        <v>274</v>
      </c>
      <c r="BR8" s="603" t="s">
        <v>728</v>
      </c>
      <c r="BS8" s="378" t="s">
        <v>274</v>
      </c>
      <c r="BT8" s="603" t="s">
        <v>728</v>
      </c>
      <c r="BU8" s="378" t="s">
        <v>274</v>
      </c>
      <c r="BV8" s="603" t="s">
        <v>728</v>
      </c>
      <c r="BW8" s="378" t="s">
        <v>274</v>
      </c>
      <c r="BX8" s="603" t="s">
        <v>728</v>
      </c>
      <c r="BY8" s="378" t="s">
        <v>274</v>
      </c>
      <c r="BZ8" s="603" t="s">
        <v>728</v>
      </c>
      <c r="CA8" s="378" t="s">
        <v>274</v>
      </c>
      <c r="CB8" s="603" t="s">
        <v>728</v>
      </c>
      <c r="CC8" s="378" t="s">
        <v>275</v>
      </c>
      <c r="CD8" s="378" t="s">
        <v>274</v>
      </c>
      <c r="CE8" s="378" t="s">
        <v>275</v>
      </c>
    </row>
    <row r="9" spans="1:83" s="446" customFormat="1" ht="63" customHeight="1">
      <c r="A9" s="442" t="s">
        <v>715</v>
      </c>
      <c r="B9" s="786">
        <v>19353</v>
      </c>
      <c r="C9" s="704">
        <v>10700660.26</v>
      </c>
      <c r="D9" s="786">
        <v>859</v>
      </c>
      <c r="E9" s="704">
        <v>227775.28</v>
      </c>
      <c r="F9" s="786">
        <v>794</v>
      </c>
      <c r="G9" s="704">
        <v>622378.85</v>
      </c>
      <c r="H9" s="786">
        <v>0</v>
      </c>
      <c r="I9" s="704">
        <v>0</v>
      </c>
      <c r="J9" s="788">
        <v>21006</v>
      </c>
      <c r="K9" s="705">
        <v>11550814.390000001</v>
      </c>
      <c r="L9" s="786">
        <v>0</v>
      </c>
      <c r="M9" s="704">
        <v>0</v>
      </c>
      <c r="N9" s="786">
        <v>149</v>
      </c>
      <c r="O9" s="704">
        <v>141715528.104</v>
      </c>
      <c r="P9" s="786">
        <v>356</v>
      </c>
      <c r="Q9" s="704">
        <v>156137.96</v>
      </c>
      <c r="R9" s="786">
        <v>0</v>
      </c>
      <c r="S9" s="704">
        <v>0</v>
      </c>
      <c r="T9" s="786">
        <v>0</v>
      </c>
      <c r="U9" s="704">
        <v>0</v>
      </c>
      <c r="V9" s="786">
        <v>4930</v>
      </c>
      <c r="W9" s="704">
        <v>1629050</v>
      </c>
      <c r="X9" s="789">
        <v>26441</v>
      </c>
      <c r="Y9" s="704">
        <v>0.89557405345060714</v>
      </c>
      <c r="Z9" s="706">
        <v>155051530.454</v>
      </c>
      <c r="AA9" s="704">
        <v>4.4045049986019951</v>
      </c>
      <c r="AB9" s="454"/>
      <c r="AC9" s="442" t="s">
        <v>715</v>
      </c>
      <c r="AD9" s="791">
        <v>1108</v>
      </c>
      <c r="AE9" s="704">
        <v>448492.51</v>
      </c>
      <c r="AF9" s="793">
        <v>182</v>
      </c>
      <c r="AG9" s="704">
        <v>50775.25</v>
      </c>
      <c r="AH9" s="793">
        <v>44</v>
      </c>
      <c r="AI9" s="704">
        <v>53366.9</v>
      </c>
      <c r="AJ9" s="786">
        <v>0</v>
      </c>
      <c r="AK9" s="704">
        <v>0</v>
      </c>
      <c r="AL9" s="793">
        <v>1334</v>
      </c>
      <c r="AM9" s="704">
        <v>552634.66</v>
      </c>
      <c r="AN9" s="786">
        <v>0</v>
      </c>
      <c r="AO9" s="704">
        <v>0</v>
      </c>
      <c r="AP9" s="801">
        <v>0</v>
      </c>
      <c r="AQ9" s="704">
        <v>0</v>
      </c>
      <c r="AR9" s="786">
        <v>7</v>
      </c>
      <c r="AS9" s="704">
        <v>4240</v>
      </c>
      <c r="AT9" s="786">
        <v>0</v>
      </c>
      <c r="AU9" s="704">
        <v>0</v>
      </c>
      <c r="AV9" s="786">
        <v>0</v>
      </c>
      <c r="AW9" s="704">
        <v>0</v>
      </c>
      <c r="AX9" s="786">
        <v>1880</v>
      </c>
      <c r="AY9" s="704">
        <v>636200</v>
      </c>
      <c r="AZ9" s="789">
        <v>3221</v>
      </c>
      <c r="BA9" s="704">
        <v>2.6025969408779828</v>
      </c>
      <c r="BB9" s="706">
        <v>1193074.6600000001</v>
      </c>
      <c r="BC9" s="704">
        <v>0.38113221200165404</v>
      </c>
      <c r="BD9" s="454"/>
      <c r="BE9" s="442" t="s">
        <v>715</v>
      </c>
      <c r="BF9" s="803">
        <v>0</v>
      </c>
      <c r="BG9" s="704">
        <v>0</v>
      </c>
      <c r="BH9" s="793">
        <v>0</v>
      </c>
      <c r="BI9" s="704">
        <v>0</v>
      </c>
      <c r="BJ9" s="793">
        <v>0</v>
      </c>
      <c r="BK9" s="704">
        <v>0</v>
      </c>
      <c r="BL9" s="793">
        <v>0</v>
      </c>
      <c r="BM9" s="704">
        <v>0</v>
      </c>
      <c r="BN9" s="793">
        <v>0</v>
      </c>
      <c r="BO9" s="704">
        <v>0</v>
      </c>
      <c r="BP9" s="786">
        <v>0</v>
      </c>
      <c r="BQ9" s="704">
        <v>0</v>
      </c>
      <c r="BR9" s="786">
        <v>0</v>
      </c>
      <c r="BS9" s="704">
        <v>1126345.9269999501</v>
      </c>
      <c r="BT9" s="786">
        <v>0</v>
      </c>
      <c r="BU9" s="704">
        <v>0</v>
      </c>
      <c r="BV9" s="786">
        <v>0</v>
      </c>
      <c r="BW9" s="704">
        <v>0</v>
      </c>
      <c r="BX9" s="786">
        <v>0</v>
      </c>
      <c r="BY9" s="704">
        <v>0</v>
      </c>
      <c r="BZ9" s="786">
        <v>0</v>
      </c>
      <c r="CA9" s="704">
        <v>0</v>
      </c>
      <c r="CB9" s="805">
        <v>0</v>
      </c>
      <c r="CC9" s="704">
        <v>0</v>
      </c>
      <c r="CD9" s="706">
        <v>1126345.9269999501</v>
      </c>
      <c r="CE9" s="704">
        <v>1.1134261747660907</v>
      </c>
    </row>
    <row r="10" spans="1:83" s="446" customFormat="1" ht="63" customHeight="1">
      <c r="A10" s="447" t="s">
        <v>166</v>
      </c>
      <c r="B10" s="786">
        <v>411352</v>
      </c>
      <c r="C10" s="704">
        <v>114947457.294</v>
      </c>
      <c r="D10" s="786">
        <v>73737</v>
      </c>
      <c r="E10" s="704">
        <v>28684985.537</v>
      </c>
      <c r="F10" s="786">
        <v>17198</v>
      </c>
      <c r="G10" s="704">
        <v>5789809.9519999996</v>
      </c>
      <c r="H10" s="786">
        <v>0</v>
      </c>
      <c r="I10" s="704">
        <v>0</v>
      </c>
      <c r="J10" s="788">
        <v>502287</v>
      </c>
      <c r="K10" s="705">
        <v>149422252.78299999</v>
      </c>
      <c r="L10" s="786">
        <v>0</v>
      </c>
      <c r="M10" s="704">
        <v>0</v>
      </c>
      <c r="N10" s="786">
        <v>5111</v>
      </c>
      <c r="O10" s="704">
        <v>121010902.48386</v>
      </c>
      <c r="P10" s="786">
        <v>8766</v>
      </c>
      <c r="Q10" s="704">
        <v>304625.46399999998</v>
      </c>
      <c r="R10" s="786">
        <v>49353</v>
      </c>
      <c r="S10" s="704">
        <v>156168839.32666999</v>
      </c>
      <c r="T10" s="786">
        <v>0</v>
      </c>
      <c r="U10" s="704">
        <v>0</v>
      </c>
      <c r="V10" s="786">
        <v>140382</v>
      </c>
      <c r="W10" s="704">
        <v>359413217.69999999</v>
      </c>
      <c r="X10" s="789">
        <v>705899</v>
      </c>
      <c r="Y10" s="704">
        <v>23.909263218362771</v>
      </c>
      <c r="Z10" s="706">
        <v>786319837.75752997</v>
      </c>
      <c r="AA10" s="704">
        <v>22.33676536930696</v>
      </c>
      <c r="AB10" s="454"/>
      <c r="AC10" s="447" t="s">
        <v>166</v>
      </c>
      <c r="AD10" s="791">
        <v>44970</v>
      </c>
      <c r="AE10" s="704">
        <v>10152387.6</v>
      </c>
      <c r="AF10" s="793">
        <v>7454</v>
      </c>
      <c r="AG10" s="704">
        <v>2463143.34</v>
      </c>
      <c r="AH10" s="793">
        <v>649</v>
      </c>
      <c r="AI10" s="704">
        <v>466164.109</v>
      </c>
      <c r="AJ10" s="786">
        <v>0</v>
      </c>
      <c r="AK10" s="704">
        <v>0</v>
      </c>
      <c r="AL10" s="793">
        <v>53073</v>
      </c>
      <c r="AM10" s="704">
        <v>13081695.049000001</v>
      </c>
      <c r="AN10" s="786">
        <v>0</v>
      </c>
      <c r="AO10" s="704">
        <v>0</v>
      </c>
      <c r="AP10" s="801">
        <v>253</v>
      </c>
      <c r="AQ10" s="704">
        <v>1692859.2379999999</v>
      </c>
      <c r="AR10" s="786">
        <v>215</v>
      </c>
      <c r="AS10" s="704">
        <v>54992.175999999999</v>
      </c>
      <c r="AT10" s="786">
        <v>2484</v>
      </c>
      <c r="AU10" s="704">
        <v>7001628.2940300005</v>
      </c>
      <c r="AV10" s="786">
        <v>68</v>
      </c>
      <c r="AW10" s="704">
        <v>51557.999000000003</v>
      </c>
      <c r="AX10" s="786">
        <v>0</v>
      </c>
      <c r="AY10" s="704">
        <v>0</v>
      </c>
      <c r="AZ10" s="789">
        <v>56093</v>
      </c>
      <c r="BA10" s="704">
        <v>45.323647998965747</v>
      </c>
      <c r="BB10" s="706">
        <v>21882732.756030001</v>
      </c>
      <c r="BC10" s="704">
        <v>6.990521733104921</v>
      </c>
      <c r="BD10" s="454"/>
      <c r="BE10" s="447" t="s">
        <v>166</v>
      </c>
      <c r="BF10" s="803">
        <v>0</v>
      </c>
      <c r="BG10" s="704">
        <v>0</v>
      </c>
      <c r="BH10" s="793">
        <v>0</v>
      </c>
      <c r="BI10" s="704">
        <v>0</v>
      </c>
      <c r="BJ10" s="793">
        <v>134593</v>
      </c>
      <c r="BK10" s="704">
        <v>22569792.682</v>
      </c>
      <c r="BL10" s="793">
        <v>0</v>
      </c>
      <c r="BM10" s="704">
        <v>0</v>
      </c>
      <c r="BN10" s="793">
        <v>134593</v>
      </c>
      <c r="BO10" s="704">
        <v>22569792.682</v>
      </c>
      <c r="BP10" s="786">
        <v>0</v>
      </c>
      <c r="BQ10" s="704">
        <v>0</v>
      </c>
      <c r="BR10" s="786">
        <v>24</v>
      </c>
      <c r="BS10" s="704">
        <v>0</v>
      </c>
      <c r="BT10" s="786">
        <v>0</v>
      </c>
      <c r="BU10" s="704">
        <v>926399.22100000002</v>
      </c>
      <c r="BV10" s="786">
        <v>0</v>
      </c>
      <c r="BW10" s="704">
        <v>0</v>
      </c>
      <c r="BX10" s="786">
        <v>0</v>
      </c>
      <c r="BY10" s="704">
        <v>0</v>
      </c>
      <c r="BZ10" s="786">
        <v>0</v>
      </c>
      <c r="CA10" s="704">
        <v>0</v>
      </c>
      <c r="CB10" s="805">
        <v>134617</v>
      </c>
      <c r="CC10" s="704">
        <v>94.284793769304571</v>
      </c>
      <c r="CD10" s="706">
        <v>23496191.903000001</v>
      </c>
      <c r="CE10" s="704">
        <v>23.226678807112553</v>
      </c>
    </row>
    <row r="11" spans="1:83" s="446" customFormat="1" ht="63" customHeight="1">
      <c r="A11" s="447" t="s">
        <v>917</v>
      </c>
      <c r="B11" s="786">
        <v>6337</v>
      </c>
      <c r="C11" s="704">
        <v>320575</v>
      </c>
      <c r="D11" s="786">
        <v>4598</v>
      </c>
      <c r="E11" s="704">
        <v>849684</v>
      </c>
      <c r="F11" s="786">
        <v>817</v>
      </c>
      <c r="G11" s="704">
        <v>462300</v>
      </c>
      <c r="H11" s="786">
        <v>279</v>
      </c>
      <c r="I11" s="704">
        <v>43893</v>
      </c>
      <c r="J11" s="788">
        <v>12031</v>
      </c>
      <c r="K11" s="705">
        <v>1676452</v>
      </c>
      <c r="L11" s="786">
        <v>0</v>
      </c>
      <c r="M11" s="704">
        <v>0</v>
      </c>
      <c r="N11" s="786">
        <v>0</v>
      </c>
      <c r="O11" s="704">
        <v>0</v>
      </c>
      <c r="P11" s="786">
        <v>0</v>
      </c>
      <c r="Q11" s="704">
        <v>0</v>
      </c>
      <c r="R11" s="786">
        <v>0</v>
      </c>
      <c r="S11" s="704">
        <v>0</v>
      </c>
      <c r="T11" s="786">
        <v>0</v>
      </c>
      <c r="U11" s="704">
        <v>0</v>
      </c>
      <c r="V11" s="786">
        <v>13</v>
      </c>
      <c r="W11" s="704">
        <v>4300</v>
      </c>
      <c r="X11" s="789">
        <v>12044</v>
      </c>
      <c r="Y11" s="704">
        <v>0.40793819824360317</v>
      </c>
      <c r="Z11" s="706">
        <v>1680752</v>
      </c>
      <c r="AA11" s="704">
        <v>4.7744646981130921E-2</v>
      </c>
      <c r="AB11" s="454"/>
      <c r="AC11" s="447" t="s">
        <v>917</v>
      </c>
      <c r="AD11" s="791">
        <v>1</v>
      </c>
      <c r="AE11" s="704">
        <v>48.677999999999997</v>
      </c>
      <c r="AF11" s="793">
        <v>47</v>
      </c>
      <c r="AG11" s="704">
        <v>5365</v>
      </c>
      <c r="AH11" s="793">
        <v>0</v>
      </c>
      <c r="AI11" s="704">
        <v>0</v>
      </c>
      <c r="AJ11" s="786">
        <v>3</v>
      </c>
      <c r="AK11" s="704">
        <v>300</v>
      </c>
      <c r="AL11" s="793">
        <v>51</v>
      </c>
      <c r="AM11" s="704">
        <v>5713.6779999999999</v>
      </c>
      <c r="AN11" s="786">
        <v>0</v>
      </c>
      <c r="AO11" s="704">
        <v>0</v>
      </c>
      <c r="AP11" s="801">
        <v>0</v>
      </c>
      <c r="AQ11" s="704">
        <v>0</v>
      </c>
      <c r="AR11" s="786">
        <v>0</v>
      </c>
      <c r="AS11" s="704">
        <v>0</v>
      </c>
      <c r="AT11" s="786">
        <v>0</v>
      </c>
      <c r="AU11" s="704">
        <v>0</v>
      </c>
      <c r="AV11" s="786">
        <v>0</v>
      </c>
      <c r="AW11" s="704">
        <v>0</v>
      </c>
      <c r="AX11" s="786">
        <v>0</v>
      </c>
      <c r="AY11" s="704">
        <v>0</v>
      </c>
      <c r="AZ11" s="789">
        <v>51</v>
      </c>
      <c r="BA11" s="704">
        <v>4.1208458238055606E-2</v>
      </c>
      <c r="BB11" s="706">
        <v>5713.6779999999999</v>
      </c>
      <c r="BC11" s="704">
        <v>1.8252560445841555E-3</v>
      </c>
      <c r="BD11" s="454"/>
      <c r="BE11" s="447" t="s">
        <v>917</v>
      </c>
      <c r="BF11" s="803">
        <v>0</v>
      </c>
      <c r="BG11" s="704">
        <v>0</v>
      </c>
      <c r="BH11" s="793">
        <v>0</v>
      </c>
      <c r="BI11" s="704">
        <v>0</v>
      </c>
      <c r="BJ11" s="793">
        <v>0</v>
      </c>
      <c r="BK11" s="704">
        <v>0</v>
      </c>
      <c r="BL11" s="793">
        <v>0</v>
      </c>
      <c r="BM11" s="704">
        <v>0</v>
      </c>
      <c r="BN11" s="793">
        <v>0</v>
      </c>
      <c r="BO11" s="704">
        <v>0</v>
      </c>
      <c r="BP11" s="786">
        <v>0</v>
      </c>
      <c r="BQ11" s="704">
        <v>0</v>
      </c>
      <c r="BR11" s="786">
        <v>0</v>
      </c>
      <c r="BS11" s="704">
        <v>0</v>
      </c>
      <c r="BT11" s="786">
        <v>0</v>
      </c>
      <c r="BU11" s="704">
        <v>0</v>
      </c>
      <c r="BV11" s="786">
        <v>0</v>
      </c>
      <c r="BW11" s="704">
        <v>0</v>
      </c>
      <c r="BX11" s="786">
        <v>0</v>
      </c>
      <c r="BY11" s="704">
        <v>0</v>
      </c>
      <c r="BZ11" s="786">
        <v>0</v>
      </c>
      <c r="CA11" s="704">
        <v>0</v>
      </c>
      <c r="CB11" s="805">
        <v>0</v>
      </c>
      <c r="CC11" s="704">
        <v>0</v>
      </c>
      <c r="CD11" s="706">
        <v>0</v>
      </c>
      <c r="CE11" s="704">
        <v>0</v>
      </c>
    </row>
    <row r="12" spans="1:83" s="446" customFormat="1" ht="63" customHeight="1">
      <c r="A12" s="447" t="s">
        <v>167</v>
      </c>
      <c r="B12" s="786">
        <v>38775</v>
      </c>
      <c r="C12" s="704">
        <v>7496042</v>
      </c>
      <c r="D12" s="786">
        <v>43681</v>
      </c>
      <c r="E12" s="704">
        <v>12694671</v>
      </c>
      <c r="F12" s="786">
        <v>4845</v>
      </c>
      <c r="G12" s="704">
        <v>2673064</v>
      </c>
      <c r="H12" s="786">
        <v>0</v>
      </c>
      <c r="I12" s="704">
        <v>0</v>
      </c>
      <c r="J12" s="788">
        <v>87301</v>
      </c>
      <c r="K12" s="705">
        <v>22863777</v>
      </c>
      <c r="L12" s="786">
        <v>0</v>
      </c>
      <c r="M12" s="704">
        <v>0</v>
      </c>
      <c r="N12" s="786">
        <v>2184</v>
      </c>
      <c r="O12" s="704">
        <v>293024981.80050999</v>
      </c>
      <c r="P12" s="786">
        <v>1034</v>
      </c>
      <c r="Q12" s="704">
        <v>524046</v>
      </c>
      <c r="R12" s="786">
        <v>1518</v>
      </c>
      <c r="S12" s="704">
        <v>4409304.6100000003</v>
      </c>
      <c r="T12" s="786">
        <v>0</v>
      </c>
      <c r="U12" s="704">
        <v>0</v>
      </c>
      <c r="V12" s="786">
        <v>282</v>
      </c>
      <c r="W12" s="704">
        <v>141700</v>
      </c>
      <c r="X12" s="789">
        <v>92319</v>
      </c>
      <c r="Y12" s="704">
        <v>3.126905224481169</v>
      </c>
      <c r="Z12" s="706">
        <v>320963809.41051</v>
      </c>
      <c r="AA12" s="704">
        <v>9.1175282100058705</v>
      </c>
      <c r="AB12" s="454"/>
      <c r="AC12" s="447" t="s">
        <v>167</v>
      </c>
      <c r="AD12" s="791">
        <v>3764</v>
      </c>
      <c r="AE12" s="704">
        <v>1291773</v>
      </c>
      <c r="AF12" s="793">
        <v>1291</v>
      </c>
      <c r="AG12" s="704">
        <v>501678</v>
      </c>
      <c r="AH12" s="793">
        <v>597</v>
      </c>
      <c r="AI12" s="704">
        <v>429514</v>
      </c>
      <c r="AJ12" s="786">
        <v>0</v>
      </c>
      <c r="AK12" s="704">
        <v>0</v>
      </c>
      <c r="AL12" s="793">
        <v>5652</v>
      </c>
      <c r="AM12" s="704">
        <v>2222965</v>
      </c>
      <c r="AN12" s="786">
        <v>0</v>
      </c>
      <c r="AO12" s="704">
        <v>0</v>
      </c>
      <c r="AP12" s="801">
        <v>0</v>
      </c>
      <c r="AQ12" s="704">
        <v>0</v>
      </c>
      <c r="AR12" s="786">
        <v>26</v>
      </c>
      <c r="AS12" s="704">
        <v>4198</v>
      </c>
      <c r="AT12" s="786">
        <v>97</v>
      </c>
      <c r="AU12" s="704">
        <v>87867.390000000596</v>
      </c>
      <c r="AV12" s="786">
        <v>0</v>
      </c>
      <c r="AW12" s="704">
        <v>0</v>
      </c>
      <c r="AX12" s="786">
        <v>11225</v>
      </c>
      <c r="AY12" s="704">
        <v>5417627</v>
      </c>
      <c r="AZ12" s="789">
        <v>17000</v>
      </c>
      <c r="BA12" s="704">
        <v>13.736152746018535</v>
      </c>
      <c r="BB12" s="706">
        <v>7732657.3900000006</v>
      </c>
      <c r="BC12" s="704">
        <v>2.4702266459180655</v>
      </c>
      <c r="BD12" s="454"/>
      <c r="BE12" s="447" t="s">
        <v>167</v>
      </c>
      <c r="BF12" s="803">
        <v>2</v>
      </c>
      <c r="BG12" s="704">
        <v>2616</v>
      </c>
      <c r="BH12" s="793">
        <v>5</v>
      </c>
      <c r="BI12" s="704">
        <v>3427</v>
      </c>
      <c r="BJ12" s="793">
        <v>0</v>
      </c>
      <c r="BK12" s="704">
        <v>0</v>
      </c>
      <c r="BL12" s="793">
        <v>0</v>
      </c>
      <c r="BM12" s="704">
        <v>0</v>
      </c>
      <c r="BN12" s="793">
        <v>7</v>
      </c>
      <c r="BO12" s="704">
        <v>6043</v>
      </c>
      <c r="BP12" s="786">
        <v>0</v>
      </c>
      <c r="BQ12" s="704">
        <v>0</v>
      </c>
      <c r="BR12" s="786">
        <v>0</v>
      </c>
      <c r="BS12" s="704">
        <v>0</v>
      </c>
      <c r="BT12" s="786">
        <v>18</v>
      </c>
      <c r="BU12" s="704">
        <v>4917</v>
      </c>
      <c r="BV12" s="786">
        <v>4</v>
      </c>
      <c r="BW12" s="704">
        <v>8215</v>
      </c>
      <c r="BX12" s="786">
        <v>0</v>
      </c>
      <c r="BY12" s="704">
        <v>0</v>
      </c>
      <c r="BZ12" s="786">
        <v>0</v>
      </c>
      <c r="CA12" s="704">
        <v>0</v>
      </c>
      <c r="CB12" s="805">
        <v>29</v>
      </c>
      <c r="CC12" s="704">
        <v>2.0311394692422449E-2</v>
      </c>
      <c r="CD12" s="706">
        <v>19175</v>
      </c>
      <c r="CE12" s="704">
        <v>1.8955053140739715E-2</v>
      </c>
    </row>
    <row r="13" spans="1:83" s="446" customFormat="1" ht="63" customHeight="1">
      <c r="A13" s="447" t="s">
        <v>168</v>
      </c>
      <c r="B13" s="786">
        <v>67300</v>
      </c>
      <c r="C13" s="704">
        <v>23088164</v>
      </c>
      <c r="D13" s="786">
        <v>41891</v>
      </c>
      <c r="E13" s="704">
        <v>7617097</v>
      </c>
      <c r="F13" s="786">
        <v>5599</v>
      </c>
      <c r="G13" s="704">
        <v>974346</v>
      </c>
      <c r="H13" s="786">
        <v>0</v>
      </c>
      <c r="I13" s="704">
        <v>0</v>
      </c>
      <c r="J13" s="788">
        <v>114790</v>
      </c>
      <c r="K13" s="705">
        <v>31679607</v>
      </c>
      <c r="L13" s="786">
        <v>0</v>
      </c>
      <c r="M13" s="704">
        <v>0</v>
      </c>
      <c r="N13" s="786">
        <v>249</v>
      </c>
      <c r="O13" s="704">
        <v>99060152</v>
      </c>
      <c r="P13" s="786">
        <v>574</v>
      </c>
      <c r="Q13" s="704">
        <v>125469</v>
      </c>
      <c r="R13" s="786">
        <v>0</v>
      </c>
      <c r="S13" s="704">
        <v>0</v>
      </c>
      <c r="T13" s="786">
        <v>0</v>
      </c>
      <c r="U13" s="704">
        <v>0</v>
      </c>
      <c r="V13" s="786">
        <v>4839</v>
      </c>
      <c r="W13" s="704">
        <v>6321850</v>
      </c>
      <c r="X13" s="789">
        <v>120452</v>
      </c>
      <c r="Y13" s="704">
        <v>4.0797884303253475</v>
      </c>
      <c r="Z13" s="706">
        <v>137187078</v>
      </c>
      <c r="AA13" s="704">
        <v>3.8970345473233845</v>
      </c>
      <c r="AB13" s="454"/>
      <c r="AC13" s="447" t="s">
        <v>168</v>
      </c>
      <c r="AD13" s="791">
        <v>1739</v>
      </c>
      <c r="AE13" s="704">
        <v>498554</v>
      </c>
      <c r="AF13" s="793">
        <v>213</v>
      </c>
      <c r="AG13" s="704">
        <v>36306</v>
      </c>
      <c r="AH13" s="793">
        <v>214</v>
      </c>
      <c r="AI13" s="704">
        <v>104855</v>
      </c>
      <c r="AJ13" s="786">
        <v>0</v>
      </c>
      <c r="AK13" s="704">
        <v>0</v>
      </c>
      <c r="AL13" s="793">
        <v>2166</v>
      </c>
      <c r="AM13" s="704">
        <v>639715</v>
      </c>
      <c r="AN13" s="786">
        <v>0</v>
      </c>
      <c r="AO13" s="704">
        <v>0</v>
      </c>
      <c r="AP13" s="801">
        <v>1182</v>
      </c>
      <c r="AQ13" s="704">
        <v>102482075</v>
      </c>
      <c r="AR13" s="786">
        <v>3</v>
      </c>
      <c r="AS13" s="704">
        <v>251</v>
      </c>
      <c r="AT13" s="786">
        <v>0</v>
      </c>
      <c r="AU13" s="704">
        <v>0</v>
      </c>
      <c r="AV13" s="786">
        <v>0</v>
      </c>
      <c r="AW13" s="704">
        <v>0</v>
      </c>
      <c r="AX13" s="786">
        <v>0</v>
      </c>
      <c r="AY13" s="704">
        <v>0</v>
      </c>
      <c r="AZ13" s="789">
        <v>3351</v>
      </c>
      <c r="BA13" s="704">
        <v>2.7076381089357713</v>
      </c>
      <c r="BB13" s="706">
        <v>103122041</v>
      </c>
      <c r="BC13" s="704">
        <v>32.942725975300867</v>
      </c>
      <c r="BD13" s="454"/>
      <c r="BE13" s="447" t="s">
        <v>168</v>
      </c>
      <c r="BF13" s="803">
        <v>0</v>
      </c>
      <c r="BG13" s="704">
        <v>0</v>
      </c>
      <c r="BH13" s="793">
        <v>0</v>
      </c>
      <c r="BI13" s="704">
        <v>0</v>
      </c>
      <c r="BJ13" s="793">
        <v>0</v>
      </c>
      <c r="BK13" s="704">
        <v>0</v>
      </c>
      <c r="BL13" s="793">
        <v>0</v>
      </c>
      <c r="BM13" s="704">
        <v>0</v>
      </c>
      <c r="BN13" s="793">
        <v>0</v>
      </c>
      <c r="BO13" s="704">
        <v>0</v>
      </c>
      <c r="BP13" s="786">
        <v>0</v>
      </c>
      <c r="BQ13" s="704">
        <v>0</v>
      </c>
      <c r="BR13" s="786">
        <v>0</v>
      </c>
      <c r="BS13" s="704">
        <v>0</v>
      </c>
      <c r="BT13" s="786">
        <v>0</v>
      </c>
      <c r="BU13" s="704">
        <v>0</v>
      </c>
      <c r="BV13" s="786">
        <v>0</v>
      </c>
      <c r="BW13" s="704">
        <v>0</v>
      </c>
      <c r="BX13" s="786">
        <v>0</v>
      </c>
      <c r="BY13" s="704">
        <v>0</v>
      </c>
      <c r="BZ13" s="786">
        <v>0</v>
      </c>
      <c r="CA13" s="704">
        <v>0</v>
      </c>
      <c r="CB13" s="805">
        <v>0</v>
      </c>
      <c r="CC13" s="704">
        <v>0</v>
      </c>
      <c r="CD13" s="706">
        <v>0</v>
      </c>
      <c r="CE13" s="704">
        <v>0</v>
      </c>
    </row>
    <row r="14" spans="1:83" s="446" customFormat="1" ht="63" customHeight="1">
      <c r="A14" s="448" t="s">
        <v>169</v>
      </c>
      <c r="B14" s="786">
        <v>0</v>
      </c>
      <c r="C14" s="704">
        <v>0</v>
      </c>
      <c r="D14" s="786">
        <v>22</v>
      </c>
      <c r="E14" s="704">
        <v>2200</v>
      </c>
      <c r="F14" s="786">
        <v>0</v>
      </c>
      <c r="G14" s="704">
        <v>0</v>
      </c>
      <c r="H14" s="786">
        <v>0</v>
      </c>
      <c r="I14" s="704">
        <v>0</v>
      </c>
      <c r="J14" s="788">
        <v>22</v>
      </c>
      <c r="K14" s="705">
        <v>2200</v>
      </c>
      <c r="L14" s="786">
        <v>0</v>
      </c>
      <c r="M14" s="704">
        <v>0</v>
      </c>
      <c r="N14" s="786">
        <v>4</v>
      </c>
      <c r="O14" s="704">
        <v>5050</v>
      </c>
      <c r="P14" s="786">
        <v>0</v>
      </c>
      <c r="Q14" s="704">
        <v>0</v>
      </c>
      <c r="R14" s="786">
        <v>0</v>
      </c>
      <c r="S14" s="704">
        <v>0</v>
      </c>
      <c r="T14" s="786">
        <v>0</v>
      </c>
      <c r="U14" s="704">
        <v>0</v>
      </c>
      <c r="V14" s="786">
        <v>0</v>
      </c>
      <c r="W14" s="704">
        <v>0</v>
      </c>
      <c r="X14" s="789">
        <v>26</v>
      </c>
      <c r="Y14" s="704">
        <v>8.806370935182399E-4</v>
      </c>
      <c r="Z14" s="706">
        <v>7250</v>
      </c>
      <c r="AA14" s="704">
        <v>2.0594870070849192E-4</v>
      </c>
      <c r="AB14" s="454"/>
      <c r="AC14" s="448" t="s">
        <v>169</v>
      </c>
      <c r="AD14" s="791">
        <v>0</v>
      </c>
      <c r="AE14" s="704">
        <v>0</v>
      </c>
      <c r="AF14" s="793">
        <v>0</v>
      </c>
      <c r="AG14" s="704">
        <v>0</v>
      </c>
      <c r="AH14" s="793">
        <v>0</v>
      </c>
      <c r="AI14" s="704">
        <v>0</v>
      </c>
      <c r="AJ14" s="786">
        <v>0</v>
      </c>
      <c r="AK14" s="704">
        <v>0</v>
      </c>
      <c r="AL14" s="793">
        <v>0</v>
      </c>
      <c r="AM14" s="704">
        <v>0</v>
      </c>
      <c r="AN14" s="786">
        <v>0</v>
      </c>
      <c r="AO14" s="704">
        <v>0</v>
      </c>
      <c r="AP14" s="801">
        <v>22</v>
      </c>
      <c r="AQ14" s="704">
        <v>5341624</v>
      </c>
      <c r="AR14" s="786">
        <v>0</v>
      </c>
      <c r="AS14" s="704">
        <v>0</v>
      </c>
      <c r="AT14" s="786">
        <v>0</v>
      </c>
      <c r="AU14" s="704">
        <v>0</v>
      </c>
      <c r="AV14" s="786">
        <v>0</v>
      </c>
      <c r="AW14" s="704">
        <v>0</v>
      </c>
      <c r="AX14" s="786">
        <v>0</v>
      </c>
      <c r="AY14" s="704">
        <v>0</v>
      </c>
      <c r="AZ14" s="789">
        <v>22</v>
      </c>
      <c r="BA14" s="704">
        <v>1.7776197671318106E-2</v>
      </c>
      <c r="BB14" s="706">
        <v>5341624</v>
      </c>
      <c r="BC14" s="704">
        <v>1.706401987283112</v>
      </c>
      <c r="BD14" s="454"/>
      <c r="BE14" s="448" t="s">
        <v>169</v>
      </c>
      <c r="BF14" s="803">
        <v>0</v>
      </c>
      <c r="BG14" s="704">
        <v>0</v>
      </c>
      <c r="BH14" s="793">
        <v>0</v>
      </c>
      <c r="BI14" s="704">
        <v>0</v>
      </c>
      <c r="BJ14" s="793">
        <v>0</v>
      </c>
      <c r="BK14" s="704">
        <v>0</v>
      </c>
      <c r="BL14" s="793">
        <v>0</v>
      </c>
      <c r="BM14" s="704">
        <v>0</v>
      </c>
      <c r="BN14" s="793">
        <v>0</v>
      </c>
      <c r="BO14" s="704">
        <v>0</v>
      </c>
      <c r="BP14" s="786">
        <v>0</v>
      </c>
      <c r="BQ14" s="704">
        <v>0</v>
      </c>
      <c r="BR14" s="786">
        <v>0</v>
      </c>
      <c r="BS14" s="704">
        <v>0</v>
      </c>
      <c r="BT14" s="786">
        <v>1</v>
      </c>
      <c r="BU14" s="704">
        <v>200</v>
      </c>
      <c r="BV14" s="786">
        <v>0</v>
      </c>
      <c r="BW14" s="704">
        <v>0</v>
      </c>
      <c r="BX14" s="786">
        <v>0</v>
      </c>
      <c r="BY14" s="704">
        <v>0</v>
      </c>
      <c r="BZ14" s="786">
        <v>0</v>
      </c>
      <c r="CA14" s="704">
        <v>0</v>
      </c>
      <c r="CB14" s="805">
        <v>1</v>
      </c>
      <c r="CC14" s="704">
        <v>7.0039292042836036E-4</v>
      </c>
      <c r="CD14" s="706">
        <v>200</v>
      </c>
      <c r="CE14" s="704">
        <v>1.9770589977303481E-4</v>
      </c>
    </row>
    <row r="15" spans="1:83" s="446" customFormat="1" ht="63" customHeight="1">
      <c r="A15" s="447" t="s">
        <v>170</v>
      </c>
      <c r="B15" s="786">
        <v>2331</v>
      </c>
      <c r="C15" s="704">
        <v>310424.84999999998</v>
      </c>
      <c r="D15" s="786">
        <v>6209</v>
      </c>
      <c r="E15" s="704">
        <v>1483552.43</v>
      </c>
      <c r="F15" s="786">
        <v>33183</v>
      </c>
      <c r="G15" s="704">
        <v>5209070</v>
      </c>
      <c r="H15" s="786">
        <v>0</v>
      </c>
      <c r="I15" s="704">
        <v>0</v>
      </c>
      <c r="J15" s="788">
        <v>41723</v>
      </c>
      <c r="K15" s="705">
        <v>7003047.2799999993</v>
      </c>
      <c r="L15" s="786">
        <v>0</v>
      </c>
      <c r="M15" s="704">
        <v>0</v>
      </c>
      <c r="N15" s="786">
        <v>724</v>
      </c>
      <c r="O15" s="704">
        <v>129892669.47999999</v>
      </c>
      <c r="P15" s="786">
        <v>805</v>
      </c>
      <c r="Q15" s="704">
        <v>126531.13</v>
      </c>
      <c r="R15" s="786">
        <v>0</v>
      </c>
      <c r="S15" s="704">
        <v>0</v>
      </c>
      <c r="T15" s="786">
        <v>0</v>
      </c>
      <c r="U15" s="704">
        <v>0</v>
      </c>
      <c r="V15" s="786">
        <v>12</v>
      </c>
      <c r="W15" s="704">
        <v>255760</v>
      </c>
      <c r="X15" s="789">
        <v>43264</v>
      </c>
      <c r="Y15" s="704">
        <v>1.4653801236143513</v>
      </c>
      <c r="Z15" s="706">
        <v>137278007.88999999</v>
      </c>
      <c r="AA15" s="704">
        <v>3.8996175670062896</v>
      </c>
      <c r="AB15" s="454"/>
      <c r="AC15" s="447" t="s">
        <v>170</v>
      </c>
      <c r="AD15" s="791">
        <v>1</v>
      </c>
      <c r="AE15" s="704">
        <v>300</v>
      </c>
      <c r="AF15" s="793">
        <v>0</v>
      </c>
      <c r="AG15" s="704">
        <v>0</v>
      </c>
      <c r="AH15" s="793">
        <v>0</v>
      </c>
      <c r="AI15" s="704">
        <v>0</v>
      </c>
      <c r="AJ15" s="786">
        <v>0</v>
      </c>
      <c r="AK15" s="704">
        <v>0</v>
      </c>
      <c r="AL15" s="793">
        <v>1</v>
      </c>
      <c r="AM15" s="704">
        <v>300</v>
      </c>
      <c r="AN15" s="786">
        <v>0</v>
      </c>
      <c r="AO15" s="704">
        <v>0</v>
      </c>
      <c r="AP15" s="801">
        <v>0</v>
      </c>
      <c r="AQ15" s="704">
        <v>0</v>
      </c>
      <c r="AR15" s="786">
        <v>1</v>
      </c>
      <c r="AS15" s="704">
        <v>77.16</v>
      </c>
      <c r="AT15" s="786">
        <v>0</v>
      </c>
      <c r="AU15" s="704">
        <v>0</v>
      </c>
      <c r="AV15" s="786">
        <v>0</v>
      </c>
      <c r="AW15" s="704">
        <v>0</v>
      </c>
      <c r="AX15" s="786">
        <v>0</v>
      </c>
      <c r="AY15" s="704">
        <v>0</v>
      </c>
      <c r="AZ15" s="789">
        <v>2</v>
      </c>
      <c r="BA15" s="704">
        <v>1.6160179701198275E-3</v>
      </c>
      <c r="BB15" s="706">
        <v>377.15999999999997</v>
      </c>
      <c r="BC15" s="704">
        <v>1.2048518831046483E-4</v>
      </c>
      <c r="BD15" s="454"/>
      <c r="BE15" s="447" t="s">
        <v>170</v>
      </c>
      <c r="BF15" s="803">
        <v>0</v>
      </c>
      <c r="BG15" s="704">
        <v>0</v>
      </c>
      <c r="BH15" s="793">
        <v>0</v>
      </c>
      <c r="BI15" s="704">
        <v>0</v>
      </c>
      <c r="BJ15" s="793">
        <v>0</v>
      </c>
      <c r="BK15" s="704">
        <v>0</v>
      </c>
      <c r="BL15" s="793">
        <v>0</v>
      </c>
      <c r="BM15" s="704">
        <v>0</v>
      </c>
      <c r="BN15" s="793">
        <v>0</v>
      </c>
      <c r="BO15" s="704">
        <v>0</v>
      </c>
      <c r="BP15" s="786">
        <v>0</v>
      </c>
      <c r="BQ15" s="704">
        <v>0</v>
      </c>
      <c r="BR15" s="786">
        <v>0</v>
      </c>
      <c r="BS15" s="704">
        <v>0</v>
      </c>
      <c r="BT15" s="786">
        <v>0</v>
      </c>
      <c r="BU15" s="704">
        <v>0</v>
      </c>
      <c r="BV15" s="786">
        <v>0</v>
      </c>
      <c r="BW15" s="704">
        <v>0</v>
      </c>
      <c r="BX15" s="786">
        <v>0</v>
      </c>
      <c r="BY15" s="704">
        <v>0</v>
      </c>
      <c r="BZ15" s="786">
        <v>0</v>
      </c>
      <c r="CA15" s="704">
        <v>0</v>
      </c>
      <c r="CB15" s="805">
        <v>0</v>
      </c>
      <c r="CC15" s="704">
        <v>0</v>
      </c>
      <c r="CD15" s="706">
        <v>0</v>
      </c>
      <c r="CE15" s="704">
        <v>0</v>
      </c>
    </row>
    <row r="16" spans="1:83" s="446" customFormat="1" ht="63" customHeight="1">
      <c r="A16" s="448" t="s">
        <v>171</v>
      </c>
      <c r="B16" s="786">
        <v>42227</v>
      </c>
      <c r="C16" s="704">
        <v>15690070.322000001</v>
      </c>
      <c r="D16" s="786">
        <v>107496</v>
      </c>
      <c r="E16" s="704">
        <v>20227796.017999999</v>
      </c>
      <c r="F16" s="786">
        <v>61226</v>
      </c>
      <c r="G16" s="704">
        <v>14415652.006999999</v>
      </c>
      <c r="H16" s="786">
        <v>0</v>
      </c>
      <c r="I16" s="704">
        <v>0</v>
      </c>
      <c r="J16" s="788">
        <v>210949</v>
      </c>
      <c r="K16" s="705">
        <v>50333518.347000003</v>
      </c>
      <c r="L16" s="786">
        <v>0</v>
      </c>
      <c r="M16" s="704">
        <v>0</v>
      </c>
      <c r="N16" s="786">
        <v>23283</v>
      </c>
      <c r="O16" s="704">
        <v>188528169.81999999</v>
      </c>
      <c r="P16" s="786">
        <v>2729</v>
      </c>
      <c r="Q16" s="704">
        <v>669888.63100000005</v>
      </c>
      <c r="R16" s="786">
        <v>7291</v>
      </c>
      <c r="S16" s="704">
        <v>30457151.436999999</v>
      </c>
      <c r="T16" s="786">
        <v>0</v>
      </c>
      <c r="U16" s="704">
        <v>0</v>
      </c>
      <c r="V16" s="786">
        <v>36915</v>
      </c>
      <c r="W16" s="704">
        <v>25112480</v>
      </c>
      <c r="X16" s="789">
        <v>281167</v>
      </c>
      <c r="Y16" s="704">
        <v>9.5233111412785778</v>
      </c>
      <c r="Z16" s="706">
        <v>295101208.23500001</v>
      </c>
      <c r="AA16" s="704">
        <v>8.3828566087592229</v>
      </c>
      <c r="AB16" s="454"/>
      <c r="AC16" s="448" t="s">
        <v>171</v>
      </c>
      <c r="AD16" s="791">
        <v>350</v>
      </c>
      <c r="AE16" s="704">
        <v>106549.39</v>
      </c>
      <c r="AF16" s="793">
        <v>149</v>
      </c>
      <c r="AG16" s="704">
        <v>43458.052000000003</v>
      </c>
      <c r="AH16" s="793">
        <v>16</v>
      </c>
      <c r="AI16" s="704">
        <v>2262</v>
      </c>
      <c r="AJ16" s="786">
        <v>0</v>
      </c>
      <c r="AK16" s="704">
        <v>0</v>
      </c>
      <c r="AL16" s="793">
        <v>515</v>
      </c>
      <c r="AM16" s="704">
        <v>152269.44200000001</v>
      </c>
      <c r="AN16" s="786">
        <v>0</v>
      </c>
      <c r="AO16" s="704">
        <v>0</v>
      </c>
      <c r="AP16" s="801">
        <v>4</v>
      </c>
      <c r="AQ16" s="704">
        <v>12723.08</v>
      </c>
      <c r="AR16" s="786">
        <v>5</v>
      </c>
      <c r="AS16" s="704">
        <v>576.46400000000006</v>
      </c>
      <c r="AT16" s="786">
        <v>1</v>
      </c>
      <c r="AU16" s="704">
        <v>1200</v>
      </c>
      <c r="AV16" s="786">
        <v>0</v>
      </c>
      <c r="AW16" s="704">
        <v>0</v>
      </c>
      <c r="AX16" s="786">
        <v>7</v>
      </c>
      <c r="AY16" s="704">
        <v>30050</v>
      </c>
      <c r="AZ16" s="789">
        <v>532</v>
      </c>
      <c r="BA16" s="704">
        <v>0.42986078005187417</v>
      </c>
      <c r="BB16" s="706">
        <v>196818.986</v>
      </c>
      <c r="BC16" s="704">
        <v>6.2874569390403923E-2</v>
      </c>
      <c r="BD16" s="454"/>
      <c r="BE16" s="448" t="s">
        <v>171</v>
      </c>
      <c r="BF16" s="803">
        <v>0</v>
      </c>
      <c r="BG16" s="704">
        <v>0</v>
      </c>
      <c r="BH16" s="793">
        <v>0</v>
      </c>
      <c r="BI16" s="704">
        <v>0</v>
      </c>
      <c r="BJ16" s="793">
        <v>0</v>
      </c>
      <c r="BK16" s="704">
        <v>0</v>
      </c>
      <c r="BL16" s="793">
        <v>0</v>
      </c>
      <c r="BM16" s="704">
        <v>0</v>
      </c>
      <c r="BN16" s="793">
        <v>0</v>
      </c>
      <c r="BO16" s="704">
        <v>0</v>
      </c>
      <c r="BP16" s="786">
        <v>0</v>
      </c>
      <c r="BQ16" s="704">
        <v>0</v>
      </c>
      <c r="BR16" s="786">
        <v>0</v>
      </c>
      <c r="BS16" s="704">
        <v>0</v>
      </c>
      <c r="BT16" s="786">
        <v>0</v>
      </c>
      <c r="BU16" s="704">
        <v>0</v>
      </c>
      <c r="BV16" s="786">
        <v>0</v>
      </c>
      <c r="BW16" s="704">
        <v>0</v>
      </c>
      <c r="BX16" s="786">
        <v>0</v>
      </c>
      <c r="BY16" s="704">
        <v>0</v>
      </c>
      <c r="BZ16" s="786">
        <v>0</v>
      </c>
      <c r="CA16" s="704">
        <v>206440</v>
      </c>
      <c r="CB16" s="805">
        <v>0</v>
      </c>
      <c r="CC16" s="704">
        <v>0</v>
      </c>
      <c r="CD16" s="706">
        <v>206440</v>
      </c>
      <c r="CE16" s="704">
        <v>0.20407202974572655</v>
      </c>
    </row>
    <row r="17" spans="1:83" s="446" customFormat="1" ht="63" customHeight="1">
      <c r="A17" s="447" t="s">
        <v>172</v>
      </c>
      <c r="B17" s="786">
        <v>4577</v>
      </c>
      <c r="C17" s="704">
        <v>1525198.5530000001</v>
      </c>
      <c r="D17" s="786">
        <v>8843</v>
      </c>
      <c r="E17" s="704">
        <v>3861935.335</v>
      </c>
      <c r="F17" s="786">
        <v>2</v>
      </c>
      <c r="G17" s="704">
        <v>100</v>
      </c>
      <c r="H17" s="786">
        <v>0</v>
      </c>
      <c r="I17" s="704">
        <v>0</v>
      </c>
      <c r="J17" s="788">
        <v>13422</v>
      </c>
      <c r="K17" s="705">
        <v>5387233.8880000003</v>
      </c>
      <c r="L17" s="786">
        <v>0</v>
      </c>
      <c r="M17" s="704">
        <v>0</v>
      </c>
      <c r="N17" s="786">
        <v>14034</v>
      </c>
      <c r="O17" s="704">
        <v>130998411.21833</v>
      </c>
      <c r="P17" s="786">
        <v>66</v>
      </c>
      <c r="Q17" s="704">
        <v>14861.870999999999</v>
      </c>
      <c r="R17" s="786">
        <v>2001</v>
      </c>
      <c r="S17" s="704">
        <v>1467660</v>
      </c>
      <c r="T17" s="786">
        <v>0</v>
      </c>
      <c r="U17" s="704">
        <v>0</v>
      </c>
      <c r="V17" s="786">
        <v>1824</v>
      </c>
      <c r="W17" s="704">
        <v>853900</v>
      </c>
      <c r="X17" s="789">
        <v>31347</v>
      </c>
      <c r="Y17" s="704">
        <v>1.0617434988660104</v>
      </c>
      <c r="Z17" s="706">
        <v>138722066.97733</v>
      </c>
      <c r="AA17" s="704">
        <v>3.9406385453210353</v>
      </c>
      <c r="AB17" s="454"/>
      <c r="AC17" s="447" t="s">
        <v>172</v>
      </c>
      <c r="AD17" s="791">
        <v>24</v>
      </c>
      <c r="AE17" s="704">
        <v>7175.8689999999997</v>
      </c>
      <c r="AF17" s="793">
        <v>39</v>
      </c>
      <c r="AG17" s="704">
        <v>17900.663</v>
      </c>
      <c r="AH17" s="793">
        <v>0</v>
      </c>
      <c r="AI17" s="704">
        <v>0</v>
      </c>
      <c r="AJ17" s="786">
        <v>0</v>
      </c>
      <c r="AK17" s="704">
        <v>0</v>
      </c>
      <c r="AL17" s="793">
        <v>63</v>
      </c>
      <c r="AM17" s="704">
        <v>25076.531999999999</v>
      </c>
      <c r="AN17" s="786">
        <v>0</v>
      </c>
      <c r="AO17" s="704">
        <v>0</v>
      </c>
      <c r="AP17" s="801">
        <v>619</v>
      </c>
      <c r="AQ17" s="704">
        <v>38364842.381836198</v>
      </c>
      <c r="AR17" s="786">
        <v>0</v>
      </c>
      <c r="AS17" s="704">
        <v>0</v>
      </c>
      <c r="AT17" s="786">
        <v>0</v>
      </c>
      <c r="AU17" s="704">
        <v>0</v>
      </c>
      <c r="AV17" s="786">
        <v>0</v>
      </c>
      <c r="AW17" s="704">
        <v>0</v>
      </c>
      <c r="AX17" s="786">
        <v>0</v>
      </c>
      <c r="AY17" s="704">
        <v>0</v>
      </c>
      <c r="AZ17" s="789">
        <v>682</v>
      </c>
      <c r="BA17" s="704">
        <v>0.55106212781086128</v>
      </c>
      <c r="BB17" s="706">
        <v>38389918.913836196</v>
      </c>
      <c r="BC17" s="704">
        <v>12.263804776638642</v>
      </c>
      <c r="BD17" s="454"/>
      <c r="BE17" s="447" t="s">
        <v>172</v>
      </c>
      <c r="BF17" s="803">
        <v>0</v>
      </c>
      <c r="BG17" s="704">
        <v>0</v>
      </c>
      <c r="BH17" s="793">
        <v>0</v>
      </c>
      <c r="BI17" s="704">
        <v>0</v>
      </c>
      <c r="BJ17" s="793">
        <v>0</v>
      </c>
      <c r="BK17" s="704">
        <v>0</v>
      </c>
      <c r="BL17" s="793">
        <v>0</v>
      </c>
      <c r="BM17" s="704">
        <v>0</v>
      </c>
      <c r="BN17" s="793">
        <v>0</v>
      </c>
      <c r="BO17" s="704">
        <v>0</v>
      </c>
      <c r="BP17" s="786">
        <v>0</v>
      </c>
      <c r="BQ17" s="704">
        <v>0</v>
      </c>
      <c r="BR17" s="786">
        <v>0</v>
      </c>
      <c r="BS17" s="704">
        <v>0</v>
      </c>
      <c r="BT17" s="786">
        <v>0</v>
      </c>
      <c r="BU17" s="704">
        <v>0</v>
      </c>
      <c r="BV17" s="786">
        <v>0</v>
      </c>
      <c r="BW17" s="704">
        <v>0</v>
      </c>
      <c r="BX17" s="786">
        <v>0</v>
      </c>
      <c r="BY17" s="704">
        <v>0</v>
      </c>
      <c r="BZ17" s="786">
        <v>0</v>
      </c>
      <c r="CA17" s="704">
        <v>0</v>
      </c>
      <c r="CB17" s="805">
        <v>0</v>
      </c>
      <c r="CC17" s="704">
        <v>0</v>
      </c>
      <c r="CD17" s="706">
        <v>0</v>
      </c>
      <c r="CE17" s="704">
        <v>0</v>
      </c>
    </row>
    <row r="18" spans="1:83" s="446" customFormat="1" ht="63" customHeight="1">
      <c r="A18" s="447" t="s">
        <v>173</v>
      </c>
      <c r="B18" s="786">
        <v>204231</v>
      </c>
      <c r="C18" s="704">
        <v>52022568.880000003</v>
      </c>
      <c r="D18" s="786">
        <v>24799</v>
      </c>
      <c r="E18" s="704">
        <v>8756517.0600000005</v>
      </c>
      <c r="F18" s="786">
        <v>25661</v>
      </c>
      <c r="G18" s="704">
        <v>14762535.140000001</v>
      </c>
      <c r="H18" s="786">
        <v>0</v>
      </c>
      <c r="I18" s="704">
        <v>0</v>
      </c>
      <c r="J18" s="788">
        <v>254691</v>
      </c>
      <c r="K18" s="705">
        <v>75541621.079999998</v>
      </c>
      <c r="L18" s="786">
        <v>0</v>
      </c>
      <c r="M18" s="704">
        <v>0</v>
      </c>
      <c r="N18" s="786">
        <v>1096</v>
      </c>
      <c r="O18" s="704">
        <v>109058256.16</v>
      </c>
      <c r="P18" s="786">
        <v>1314</v>
      </c>
      <c r="Q18" s="704">
        <v>240985.53</v>
      </c>
      <c r="R18" s="786">
        <v>21657</v>
      </c>
      <c r="S18" s="704">
        <v>30321359.300000001</v>
      </c>
      <c r="T18" s="786">
        <v>0</v>
      </c>
      <c r="U18" s="704">
        <v>0</v>
      </c>
      <c r="V18" s="786">
        <v>5219</v>
      </c>
      <c r="W18" s="704">
        <v>1968215</v>
      </c>
      <c r="X18" s="789">
        <v>283977</v>
      </c>
      <c r="Y18" s="704">
        <v>9.6184876886934312</v>
      </c>
      <c r="Z18" s="706">
        <v>217130437.06999999</v>
      </c>
      <c r="AA18" s="704">
        <v>6.1679629515632373</v>
      </c>
      <c r="AB18" s="454"/>
      <c r="AC18" s="447" t="s">
        <v>173</v>
      </c>
      <c r="AD18" s="791">
        <v>2590</v>
      </c>
      <c r="AE18" s="704">
        <v>885480.25</v>
      </c>
      <c r="AF18" s="793">
        <v>121</v>
      </c>
      <c r="AG18" s="704">
        <v>41823.699999999997</v>
      </c>
      <c r="AH18" s="793">
        <v>99</v>
      </c>
      <c r="AI18" s="704">
        <v>59278.34</v>
      </c>
      <c r="AJ18" s="786">
        <v>0</v>
      </c>
      <c r="AK18" s="704">
        <v>0</v>
      </c>
      <c r="AL18" s="793">
        <v>2810</v>
      </c>
      <c r="AM18" s="704">
        <v>986582.29</v>
      </c>
      <c r="AN18" s="786">
        <v>0</v>
      </c>
      <c r="AO18" s="704">
        <v>0</v>
      </c>
      <c r="AP18" s="801">
        <v>0</v>
      </c>
      <c r="AQ18" s="704">
        <v>1300</v>
      </c>
      <c r="AR18" s="786">
        <v>14</v>
      </c>
      <c r="AS18" s="704">
        <v>2631.49</v>
      </c>
      <c r="AT18" s="786">
        <v>25</v>
      </c>
      <c r="AU18" s="704">
        <v>22700</v>
      </c>
      <c r="AV18" s="786">
        <v>5</v>
      </c>
      <c r="AW18" s="704">
        <v>1000</v>
      </c>
      <c r="AX18" s="786">
        <v>2</v>
      </c>
      <c r="AY18" s="704">
        <v>525</v>
      </c>
      <c r="AZ18" s="789">
        <v>2856</v>
      </c>
      <c r="BA18" s="704">
        <v>2.3076736613311137</v>
      </c>
      <c r="BB18" s="706">
        <v>1014738.78</v>
      </c>
      <c r="BC18" s="704">
        <v>0.32416214072073224</v>
      </c>
      <c r="BD18" s="454"/>
      <c r="BE18" s="447" t="s">
        <v>173</v>
      </c>
      <c r="BF18" s="803">
        <v>0</v>
      </c>
      <c r="BG18" s="704">
        <v>12256.85</v>
      </c>
      <c r="BH18" s="793">
        <v>0</v>
      </c>
      <c r="BI18" s="704">
        <v>2009</v>
      </c>
      <c r="BJ18" s="793">
        <v>0</v>
      </c>
      <c r="BK18" s="704">
        <v>200</v>
      </c>
      <c r="BL18" s="793">
        <v>0</v>
      </c>
      <c r="BM18" s="704">
        <v>0</v>
      </c>
      <c r="BN18" s="793">
        <v>0</v>
      </c>
      <c r="BO18" s="704">
        <v>14465.85</v>
      </c>
      <c r="BP18" s="786">
        <v>0</v>
      </c>
      <c r="BQ18" s="704">
        <v>0</v>
      </c>
      <c r="BR18" s="786">
        <v>0</v>
      </c>
      <c r="BS18" s="704">
        <v>1326531.3400000001</v>
      </c>
      <c r="BT18" s="786">
        <v>0</v>
      </c>
      <c r="BU18" s="704">
        <v>395.19</v>
      </c>
      <c r="BV18" s="786">
        <v>0</v>
      </c>
      <c r="BW18" s="704">
        <v>360</v>
      </c>
      <c r="BX18" s="786">
        <v>0</v>
      </c>
      <c r="BY18" s="704">
        <v>30</v>
      </c>
      <c r="BZ18" s="786">
        <v>0</v>
      </c>
      <c r="CA18" s="704">
        <v>75041.25</v>
      </c>
      <c r="CB18" s="805">
        <v>0</v>
      </c>
      <c r="CC18" s="704">
        <v>0</v>
      </c>
      <c r="CD18" s="706">
        <v>1416823.6300000001</v>
      </c>
      <c r="CE18" s="704">
        <v>1.4005719529442371</v>
      </c>
    </row>
    <row r="19" spans="1:83" s="446" customFormat="1" ht="63" customHeight="1">
      <c r="A19" s="447" t="s">
        <v>909</v>
      </c>
      <c r="B19" s="786">
        <v>4</v>
      </c>
      <c r="C19" s="704">
        <v>1400</v>
      </c>
      <c r="D19" s="786">
        <v>1076</v>
      </c>
      <c r="E19" s="704">
        <v>75184.800000000003</v>
      </c>
      <c r="F19" s="786">
        <v>498</v>
      </c>
      <c r="G19" s="704">
        <v>25350</v>
      </c>
      <c r="H19" s="786">
        <v>0</v>
      </c>
      <c r="I19" s="704">
        <v>0</v>
      </c>
      <c r="J19" s="788">
        <v>1578</v>
      </c>
      <c r="K19" s="705">
        <v>101934.8</v>
      </c>
      <c r="L19" s="786">
        <v>0</v>
      </c>
      <c r="M19" s="704">
        <v>0</v>
      </c>
      <c r="N19" s="786">
        <v>0</v>
      </c>
      <c r="O19" s="704">
        <v>0</v>
      </c>
      <c r="P19" s="786">
        <v>0</v>
      </c>
      <c r="Q19" s="704">
        <v>0</v>
      </c>
      <c r="R19" s="786">
        <v>0</v>
      </c>
      <c r="S19" s="704">
        <v>0</v>
      </c>
      <c r="T19" s="786">
        <v>0</v>
      </c>
      <c r="U19" s="704">
        <v>0</v>
      </c>
      <c r="V19" s="786">
        <v>0</v>
      </c>
      <c r="W19" s="704">
        <v>0</v>
      </c>
      <c r="X19" s="789">
        <v>1578</v>
      </c>
      <c r="Y19" s="704">
        <v>5.344789744506856E-2</v>
      </c>
      <c r="Z19" s="706">
        <v>101934.8</v>
      </c>
      <c r="AA19" s="704">
        <v>2.8956330506179286E-3</v>
      </c>
      <c r="AB19" s="454"/>
      <c r="AC19" s="447" t="s">
        <v>909</v>
      </c>
      <c r="AD19" s="791">
        <v>0</v>
      </c>
      <c r="AE19" s="704">
        <v>0</v>
      </c>
      <c r="AF19" s="793">
        <v>2</v>
      </c>
      <c r="AG19" s="704">
        <v>311.31700000000001</v>
      </c>
      <c r="AH19" s="793">
        <v>0</v>
      </c>
      <c r="AI19" s="704">
        <v>0</v>
      </c>
      <c r="AJ19" s="786">
        <v>0</v>
      </c>
      <c r="AK19" s="704">
        <v>0</v>
      </c>
      <c r="AL19" s="793">
        <v>2</v>
      </c>
      <c r="AM19" s="704">
        <v>311.31700000000001</v>
      </c>
      <c r="AN19" s="786">
        <v>0</v>
      </c>
      <c r="AO19" s="704">
        <v>0</v>
      </c>
      <c r="AP19" s="801">
        <v>0</v>
      </c>
      <c r="AQ19" s="704">
        <v>0</v>
      </c>
      <c r="AR19" s="786">
        <v>0</v>
      </c>
      <c r="AS19" s="704">
        <v>0</v>
      </c>
      <c r="AT19" s="786">
        <v>0</v>
      </c>
      <c r="AU19" s="704">
        <v>0</v>
      </c>
      <c r="AV19" s="786">
        <v>0</v>
      </c>
      <c r="AW19" s="704">
        <v>0</v>
      </c>
      <c r="AX19" s="786">
        <v>0</v>
      </c>
      <c r="AY19" s="704">
        <v>0</v>
      </c>
      <c r="AZ19" s="789">
        <v>2</v>
      </c>
      <c r="BA19" s="704">
        <v>1.6160179701198275E-3</v>
      </c>
      <c r="BB19" s="706">
        <v>311.31700000000001</v>
      </c>
      <c r="BC19" s="704">
        <v>9.9451392961207404E-5</v>
      </c>
      <c r="BD19" s="454"/>
      <c r="BE19" s="447" t="s">
        <v>909</v>
      </c>
      <c r="BF19" s="803">
        <v>0</v>
      </c>
      <c r="BG19" s="704">
        <v>62.79</v>
      </c>
      <c r="BH19" s="793">
        <v>0</v>
      </c>
      <c r="BI19" s="704">
        <v>277.10399999999998</v>
      </c>
      <c r="BJ19" s="793">
        <v>0</v>
      </c>
      <c r="BK19" s="704">
        <v>0</v>
      </c>
      <c r="BL19" s="793">
        <v>0</v>
      </c>
      <c r="BM19" s="704">
        <v>0</v>
      </c>
      <c r="BN19" s="793">
        <v>0</v>
      </c>
      <c r="BO19" s="704">
        <v>339.89400000000001</v>
      </c>
      <c r="BP19" s="786">
        <v>0</v>
      </c>
      <c r="BQ19" s="704">
        <v>0</v>
      </c>
      <c r="BR19" s="786">
        <v>0</v>
      </c>
      <c r="BS19" s="704">
        <v>0</v>
      </c>
      <c r="BT19" s="786">
        <v>0</v>
      </c>
      <c r="BU19" s="704">
        <v>0</v>
      </c>
      <c r="BV19" s="786">
        <v>0</v>
      </c>
      <c r="BW19" s="704">
        <v>0</v>
      </c>
      <c r="BX19" s="786">
        <v>0</v>
      </c>
      <c r="BY19" s="704">
        <v>0</v>
      </c>
      <c r="BZ19" s="786">
        <v>0</v>
      </c>
      <c r="CA19" s="704">
        <v>0</v>
      </c>
      <c r="CB19" s="805">
        <v>0</v>
      </c>
      <c r="CC19" s="704">
        <v>0</v>
      </c>
      <c r="CD19" s="706">
        <v>339.89400000000001</v>
      </c>
      <c r="CE19" s="704">
        <v>3.359952454872795E-4</v>
      </c>
    </row>
    <row r="20" spans="1:83" s="446" customFormat="1" ht="63" customHeight="1">
      <c r="A20" s="447" t="s">
        <v>174</v>
      </c>
      <c r="B20" s="786">
        <v>177935</v>
      </c>
      <c r="C20" s="704">
        <v>49950460</v>
      </c>
      <c r="D20" s="786">
        <v>38120</v>
      </c>
      <c r="E20" s="704">
        <v>16376267</v>
      </c>
      <c r="F20" s="786">
        <v>42354</v>
      </c>
      <c r="G20" s="704">
        <v>42415140</v>
      </c>
      <c r="H20" s="786">
        <v>0</v>
      </c>
      <c r="I20" s="704">
        <v>0</v>
      </c>
      <c r="J20" s="788">
        <v>258409</v>
      </c>
      <c r="K20" s="705">
        <v>108741867</v>
      </c>
      <c r="L20" s="786">
        <v>74</v>
      </c>
      <c r="M20" s="704">
        <v>4535</v>
      </c>
      <c r="N20" s="786">
        <v>37</v>
      </c>
      <c r="O20" s="704">
        <v>143050766</v>
      </c>
      <c r="P20" s="786">
        <v>2817</v>
      </c>
      <c r="Q20" s="704">
        <v>953481</v>
      </c>
      <c r="R20" s="786">
        <v>2796</v>
      </c>
      <c r="S20" s="704">
        <v>6900480</v>
      </c>
      <c r="T20" s="786">
        <v>550</v>
      </c>
      <c r="U20" s="704">
        <v>736105</v>
      </c>
      <c r="V20" s="786">
        <v>117342</v>
      </c>
      <c r="W20" s="704">
        <v>39572245</v>
      </c>
      <c r="X20" s="789">
        <v>382025</v>
      </c>
      <c r="Y20" s="704">
        <v>12.939437909665601</v>
      </c>
      <c r="Z20" s="706">
        <v>299959479</v>
      </c>
      <c r="AA20" s="704">
        <v>8.5208641331374029</v>
      </c>
      <c r="AB20" s="454"/>
      <c r="AC20" s="447" t="s">
        <v>174</v>
      </c>
      <c r="AD20" s="791">
        <v>541</v>
      </c>
      <c r="AE20" s="704">
        <v>201655</v>
      </c>
      <c r="AF20" s="793">
        <v>164</v>
      </c>
      <c r="AG20" s="704">
        <v>61061</v>
      </c>
      <c r="AH20" s="793">
        <v>4990</v>
      </c>
      <c r="AI20" s="704">
        <v>4754430</v>
      </c>
      <c r="AJ20" s="786">
        <v>0</v>
      </c>
      <c r="AK20" s="704">
        <v>0</v>
      </c>
      <c r="AL20" s="793">
        <v>5695</v>
      </c>
      <c r="AM20" s="704">
        <v>5017146</v>
      </c>
      <c r="AN20" s="786">
        <v>5</v>
      </c>
      <c r="AO20" s="704">
        <v>18</v>
      </c>
      <c r="AP20" s="801">
        <v>337</v>
      </c>
      <c r="AQ20" s="704">
        <v>22555514</v>
      </c>
      <c r="AR20" s="786">
        <v>5</v>
      </c>
      <c r="AS20" s="704">
        <v>3439</v>
      </c>
      <c r="AT20" s="786">
        <v>0</v>
      </c>
      <c r="AU20" s="704">
        <v>0</v>
      </c>
      <c r="AV20" s="786">
        <v>0</v>
      </c>
      <c r="AW20" s="704">
        <v>0</v>
      </c>
      <c r="AX20" s="786">
        <v>3</v>
      </c>
      <c r="AY20" s="704">
        <v>3600</v>
      </c>
      <c r="AZ20" s="789">
        <v>6045</v>
      </c>
      <c r="BA20" s="704">
        <v>4.884414314687179</v>
      </c>
      <c r="BB20" s="706">
        <v>27579717</v>
      </c>
      <c r="BC20" s="704">
        <v>8.8104448941943172</v>
      </c>
      <c r="BD20" s="454"/>
      <c r="BE20" s="447" t="s">
        <v>174</v>
      </c>
      <c r="BF20" s="803">
        <v>0</v>
      </c>
      <c r="BG20" s="704">
        <v>34285</v>
      </c>
      <c r="BH20" s="793">
        <v>2</v>
      </c>
      <c r="BI20" s="704">
        <v>15428909</v>
      </c>
      <c r="BJ20" s="793">
        <v>0</v>
      </c>
      <c r="BK20" s="704">
        <v>0</v>
      </c>
      <c r="BL20" s="793">
        <v>0</v>
      </c>
      <c r="BM20" s="704">
        <v>0</v>
      </c>
      <c r="BN20" s="793">
        <v>2</v>
      </c>
      <c r="BO20" s="704">
        <v>15463194</v>
      </c>
      <c r="BP20" s="786">
        <v>0</v>
      </c>
      <c r="BQ20" s="704">
        <v>758</v>
      </c>
      <c r="BR20" s="786">
        <v>0</v>
      </c>
      <c r="BS20" s="704">
        <v>10285321</v>
      </c>
      <c r="BT20" s="786">
        <v>0</v>
      </c>
      <c r="BU20" s="704">
        <v>476693</v>
      </c>
      <c r="BV20" s="786">
        <v>0</v>
      </c>
      <c r="BW20" s="704">
        <v>27449</v>
      </c>
      <c r="BX20" s="786">
        <v>0</v>
      </c>
      <c r="BY20" s="704">
        <v>600</v>
      </c>
      <c r="BZ20" s="786">
        <v>0</v>
      </c>
      <c r="CA20" s="704">
        <v>0</v>
      </c>
      <c r="CB20" s="805">
        <v>2</v>
      </c>
      <c r="CC20" s="704">
        <v>1.4007858408567207E-3</v>
      </c>
      <c r="CD20" s="706">
        <v>26254015</v>
      </c>
      <c r="CE20" s="704">
        <v>25.952868291148768</v>
      </c>
    </row>
    <row r="21" spans="1:83" s="446" customFormat="1" ht="63" customHeight="1">
      <c r="A21" s="447" t="s">
        <v>175</v>
      </c>
      <c r="B21" s="786">
        <v>9073</v>
      </c>
      <c r="C21" s="704">
        <v>4548852.0199999996</v>
      </c>
      <c r="D21" s="786">
        <v>29006</v>
      </c>
      <c r="E21" s="704">
        <v>4095345.67</v>
      </c>
      <c r="F21" s="786">
        <v>2765</v>
      </c>
      <c r="G21" s="704">
        <v>408898.15</v>
      </c>
      <c r="H21" s="786">
        <v>0</v>
      </c>
      <c r="I21" s="704">
        <v>0</v>
      </c>
      <c r="J21" s="788">
        <v>40844</v>
      </c>
      <c r="K21" s="705">
        <v>9053095.8399999999</v>
      </c>
      <c r="L21" s="786">
        <v>20087</v>
      </c>
      <c r="M21" s="704">
        <v>3544446.57</v>
      </c>
      <c r="N21" s="786">
        <v>86602</v>
      </c>
      <c r="O21" s="704">
        <v>93599288.719999999</v>
      </c>
      <c r="P21" s="786">
        <v>135</v>
      </c>
      <c r="Q21" s="704">
        <v>47835.56</v>
      </c>
      <c r="R21" s="786">
        <v>35</v>
      </c>
      <c r="S21" s="704">
        <v>38484</v>
      </c>
      <c r="T21" s="786">
        <v>0</v>
      </c>
      <c r="U21" s="704">
        <v>0</v>
      </c>
      <c r="V21" s="786">
        <v>28992</v>
      </c>
      <c r="W21" s="704">
        <v>6044087.8499999996</v>
      </c>
      <c r="X21" s="789">
        <v>176695</v>
      </c>
      <c r="Y21" s="704">
        <v>5.9847758168925163</v>
      </c>
      <c r="Z21" s="706">
        <v>112327238.53999999</v>
      </c>
      <c r="AA21" s="704">
        <v>3.1908481146877015</v>
      </c>
      <c r="AB21" s="454"/>
      <c r="AC21" s="447" t="s">
        <v>175</v>
      </c>
      <c r="AD21" s="791">
        <v>102</v>
      </c>
      <c r="AE21" s="704">
        <v>32700</v>
      </c>
      <c r="AF21" s="793">
        <v>596</v>
      </c>
      <c r="AG21" s="704">
        <v>107401.73</v>
      </c>
      <c r="AH21" s="793">
        <v>0</v>
      </c>
      <c r="AI21" s="704">
        <v>0</v>
      </c>
      <c r="AJ21" s="786">
        <v>0</v>
      </c>
      <c r="AK21" s="704">
        <v>0</v>
      </c>
      <c r="AL21" s="793">
        <v>698</v>
      </c>
      <c r="AM21" s="704">
        <v>140101.73000000001</v>
      </c>
      <c r="AN21" s="786">
        <v>356</v>
      </c>
      <c r="AO21" s="704">
        <v>46398.53</v>
      </c>
      <c r="AP21" s="801">
        <v>1</v>
      </c>
      <c r="AQ21" s="704">
        <v>600</v>
      </c>
      <c r="AR21" s="786">
        <v>1</v>
      </c>
      <c r="AS21" s="704">
        <v>110</v>
      </c>
      <c r="AT21" s="786">
        <v>0</v>
      </c>
      <c r="AU21" s="704">
        <v>0</v>
      </c>
      <c r="AV21" s="786">
        <v>0</v>
      </c>
      <c r="AW21" s="704">
        <v>0</v>
      </c>
      <c r="AX21" s="786">
        <v>0</v>
      </c>
      <c r="AY21" s="704">
        <v>0</v>
      </c>
      <c r="AZ21" s="789">
        <v>1056</v>
      </c>
      <c r="BA21" s="704">
        <v>0.85325748822326908</v>
      </c>
      <c r="BB21" s="706">
        <v>187210.26</v>
      </c>
      <c r="BC21" s="704">
        <v>5.9805025532270344E-2</v>
      </c>
      <c r="BD21" s="454"/>
      <c r="BE21" s="447" t="s">
        <v>175</v>
      </c>
      <c r="BF21" s="803">
        <v>3</v>
      </c>
      <c r="BG21" s="704">
        <v>1700</v>
      </c>
      <c r="BH21" s="793">
        <v>0</v>
      </c>
      <c r="BI21" s="704">
        <v>2476971.7599999998</v>
      </c>
      <c r="BJ21" s="793">
        <v>0</v>
      </c>
      <c r="BK21" s="704">
        <v>0</v>
      </c>
      <c r="BL21" s="793">
        <v>0</v>
      </c>
      <c r="BM21" s="704">
        <v>0</v>
      </c>
      <c r="BN21" s="793">
        <v>3</v>
      </c>
      <c r="BO21" s="704">
        <v>2478671.7599999998</v>
      </c>
      <c r="BP21" s="786">
        <v>0</v>
      </c>
      <c r="BQ21" s="704">
        <v>724633.8</v>
      </c>
      <c r="BR21" s="786">
        <v>0</v>
      </c>
      <c r="BS21" s="704">
        <v>18683702.359999999</v>
      </c>
      <c r="BT21" s="786">
        <v>1</v>
      </c>
      <c r="BU21" s="704">
        <v>40331.379999999997</v>
      </c>
      <c r="BV21" s="786">
        <v>0</v>
      </c>
      <c r="BW21" s="704">
        <v>0</v>
      </c>
      <c r="BX21" s="786">
        <v>0</v>
      </c>
      <c r="BY21" s="704">
        <v>0</v>
      </c>
      <c r="BZ21" s="786">
        <v>0</v>
      </c>
      <c r="CA21" s="704">
        <v>483200</v>
      </c>
      <c r="CB21" s="805">
        <v>4</v>
      </c>
      <c r="CC21" s="704">
        <v>2.8015716817134414E-3</v>
      </c>
      <c r="CD21" s="706">
        <v>22410539.299999997</v>
      </c>
      <c r="CE21" s="704">
        <v>22.153479183527288</v>
      </c>
    </row>
    <row r="22" spans="1:83" s="446" customFormat="1" ht="63" customHeight="1">
      <c r="A22" s="449" t="s">
        <v>176</v>
      </c>
      <c r="B22" s="786">
        <v>3620</v>
      </c>
      <c r="C22" s="704">
        <v>1404012.05639</v>
      </c>
      <c r="D22" s="786">
        <v>1579</v>
      </c>
      <c r="E22" s="704">
        <v>466522.22845</v>
      </c>
      <c r="F22" s="786">
        <v>1943</v>
      </c>
      <c r="G22" s="704">
        <v>1917683.2451500001</v>
      </c>
      <c r="H22" s="786">
        <v>0</v>
      </c>
      <c r="I22" s="704">
        <v>0</v>
      </c>
      <c r="J22" s="788">
        <v>7142</v>
      </c>
      <c r="K22" s="705">
        <v>3788217.5299900002</v>
      </c>
      <c r="L22" s="786">
        <v>0</v>
      </c>
      <c r="M22" s="704">
        <v>0</v>
      </c>
      <c r="N22" s="786">
        <v>4</v>
      </c>
      <c r="O22" s="704">
        <v>9991845.5250000004</v>
      </c>
      <c r="P22" s="786">
        <v>173</v>
      </c>
      <c r="Q22" s="704">
        <v>74913.989730000001</v>
      </c>
      <c r="R22" s="786">
        <v>3</v>
      </c>
      <c r="S22" s="704">
        <v>325</v>
      </c>
      <c r="T22" s="786">
        <v>0</v>
      </c>
      <c r="U22" s="704">
        <v>0</v>
      </c>
      <c r="V22" s="786">
        <v>7776</v>
      </c>
      <c r="W22" s="704">
        <v>3521950</v>
      </c>
      <c r="X22" s="789">
        <v>15098</v>
      </c>
      <c r="Y22" s="704">
        <v>0.51137918607455346</v>
      </c>
      <c r="Z22" s="706">
        <v>17377252.044720002</v>
      </c>
      <c r="AA22" s="704">
        <v>0.49363068696469914</v>
      </c>
      <c r="AB22" s="454"/>
      <c r="AC22" s="449" t="s">
        <v>176</v>
      </c>
      <c r="AD22" s="791">
        <v>80</v>
      </c>
      <c r="AE22" s="704">
        <v>38518.876759999999</v>
      </c>
      <c r="AF22" s="793">
        <v>16</v>
      </c>
      <c r="AG22" s="704">
        <v>3433.5448299999998</v>
      </c>
      <c r="AH22" s="793">
        <v>4</v>
      </c>
      <c r="AI22" s="704">
        <v>4700</v>
      </c>
      <c r="AJ22" s="786">
        <v>0</v>
      </c>
      <c r="AK22" s="704">
        <v>0</v>
      </c>
      <c r="AL22" s="793">
        <v>100</v>
      </c>
      <c r="AM22" s="704">
        <v>46652.421589999998</v>
      </c>
      <c r="AN22" s="786">
        <v>5</v>
      </c>
      <c r="AO22" s="704">
        <v>181</v>
      </c>
      <c r="AP22" s="801">
        <v>0</v>
      </c>
      <c r="AQ22" s="704">
        <v>0</v>
      </c>
      <c r="AR22" s="786">
        <v>4</v>
      </c>
      <c r="AS22" s="704">
        <v>619.11143000000004</v>
      </c>
      <c r="AT22" s="786">
        <v>0</v>
      </c>
      <c r="AU22" s="704">
        <v>0</v>
      </c>
      <c r="AV22" s="786">
        <v>0</v>
      </c>
      <c r="AW22" s="704">
        <v>0</v>
      </c>
      <c r="AX22" s="786">
        <v>0</v>
      </c>
      <c r="AY22" s="704">
        <v>0</v>
      </c>
      <c r="AZ22" s="789">
        <v>109</v>
      </c>
      <c r="BA22" s="704">
        <v>8.8072979371530608E-2</v>
      </c>
      <c r="BB22" s="706">
        <v>47452.533019999995</v>
      </c>
      <c r="BC22" s="704">
        <v>1.5158891125048389E-2</v>
      </c>
      <c r="BD22" s="454"/>
      <c r="BE22" s="449" t="s">
        <v>176</v>
      </c>
      <c r="BF22" s="803">
        <v>51</v>
      </c>
      <c r="BG22" s="704">
        <v>9292.0819800000008</v>
      </c>
      <c r="BH22" s="793">
        <v>14</v>
      </c>
      <c r="BI22" s="704">
        <v>2326.4878399999998</v>
      </c>
      <c r="BJ22" s="793">
        <v>89</v>
      </c>
      <c r="BK22" s="704">
        <v>30897.222440000001</v>
      </c>
      <c r="BL22" s="793">
        <v>0</v>
      </c>
      <c r="BM22" s="704">
        <v>0</v>
      </c>
      <c r="BN22" s="793">
        <v>154</v>
      </c>
      <c r="BO22" s="704">
        <v>42515.792260000002</v>
      </c>
      <c r="BP22" s="786">
        <v>4</v>
      </c>
      <c r="BQ22" s="704">
        <v>8749.6620000000003</v>
      </c>
      <c r="BR22" s="786">
        <v>0</v>
      </c>
      <c r="BS22" s="704">
        <v>1629174.6780000001</v>
      </c>
      <c r="BT22" s="786">
        <v>1</v>
      </c>
      <c r="BU22" s="704">
        <v>20.357199999999999</v>
      </c>
      <c r="BV22" s="786">
        <v>0</v>
      </c>
      <c r="BW22" s="704">
        <v>0</v>
      </c>
      <c r="BX22" s="786">
        <v>0</v>
      </c>
      <c r="BY22" s="704">
        <v>0</v>
      </c>
      <c r="BZ22" s="786">
        <v>0</v>
      </c>
      <c r="CA22" s="704">
        <v>94680</v>
      </c>
      <c r="CB22" s="805">
        <v>159</v>
      </c>
      <c r="CC22" s="704">
        <v>0.11136247434810928</v>
      </c>
      <c r="CD22" s="706">
        <v>1775140.4894600001</v>
      </c>
      <c r="CE22" s="704">
        <v>1.7547787384611737</v>
      </c>
    </row>
    <row r="23" spans="1:83" s="446" customFormat="1" ht="63" customHeight="1">
      <c r="A23" s="447" t="s">
        <v>177</v>
      </c>
      <c r="B23" s="786">
        <v>3388</v>
      </c>
      <c r="C23" s="704">
        <v>1250456</v>
      </c>
      <c r="D23" s="786">
        <v>56808</v>
      </c>
      <c r="E23" s="704">
        <v>16332538.295</v>
      </c>
      <c r="F23" s="786">
        <v>8031</v>
      </c>
      <c r="G23" s="704">
        <v>2634932</v>
      </c>
      <c r="H23" s="786">
        <v>0</v>
      </c>
      <c r="I23" s="704">
        <v>0</v>
      </c>
      <c r="J23" s="788">
        <v>68227</v>
      </c>
      <c r="K23" s="705">
        <v>20217926.295000002</v>
      </c>
      <c r="L23" s="786">
        <v>0</v>
      </c>
      <c r="M23" s="704">
        <v>0</v>
      </c>
      <c r="N23" s="786">
        <v>176131</v>
      </c>
      <c r="O23" s="704">
        <v>293298953.05146998</v>
      </c>
      <c r="P23" s="786">
        <v>3274</v>
      </c>
      <c r="Q23" s="704">
        <v>702673</v>
      </c>
      <c r="R23" s="786">
        <v>4507</v>
      </c>
      <c r="S23" s="704">
        <v>15653216</v>
      </c>
      <c r="T23" s="786">
        <v>0</v>
      </c>
      <c r="U23" s="704">
        <v>0</v>
      </c>
      <c r="V23" s="786">
        <v>6004</v>
      </c>
      <c r="W23" s="704">
        <v>2218230</v>
      </c>
      <c r="X23" s="789">
        <v>258143</v>
      </c>
      <c r="Y23" s="704">
        <v>8.7434731243107322</v>
      </c>
      <c r="Z23" s="706">
        <v>332090998.34647</v>
      </c>
      <c r="AA23" s="704">
        <v>9.433615120888474</v>
      </c>
      <c r="AB23" s="454"/>
      <c r="AC23" s="447" t="s">
        <v>177</v>
      </c>
      <c r="AD23" s="791">
        <v>234</v>
      </c>
      <c r="AE23" s="704">
        <v>98899</v>
      </c>
      <c r="AF23" s="793">
        <v>227</v>
      </c>
      <c r="AG23" s="704">
        <v>133808</v>
      </c>
      <c r="AH23" s="793">
        <v>40</v>
      </c>
      <c r="AI23" s="704">
        <v>18080</v>
      </c>
      <c r="AJ23" s="786">
        <v>1</v>
      </c>
      <c r="AK23" s="704">
        <v>295.43799999999999</v>
      </c>
      <c r="AL23" s="793">
        <v>502</v>
      </c>
      <c r="AM23" s="704">
        <v>251082.43799999999</v>
      </c>
      <c r="AN23" s="786">
        <v>0</v>
      </c>
      <c r="AO23" s="704">
        <v>0</v>
      </c>
      <c r="AP23" s="801">
        <v>1342</v>
      </c>
      <c r="AQ23" s="704">
        <v>3725500.0713196201</v>
      </c>
      <c r="AR23" s="786">
        <v>13</v>
      </c>
      <c r="AS23" s="704">
        <v>4597</v>
      </c>
      <c r="AT23" s="786">
        <v>72</v>
      </c>
      <c r="AU23" s="704">
        <v>508909</v>
      </c>
      <c r="AV23" s="786">
        <v>0</v>
      </c>
      <c r="AW23" s="704">
        <v>0</v>
      </c>
      <c r="AX23" s="786">
        <v>1</v>
      </c>
      <c r="AY23" s="704">
        <v>3000</v>
      </c>
      <c r="AZ23" s="789">
        <v>1930</v>
      </c>
      <c r="BA23" s="704">
        <v>1.5594573411656338</v>
      </c>
      <c r="BB23" s="706">
        <v>4493088.5093196202</v>
      </c>
      <c r="BC23" s="704">
        <v>1.4353341158684914</v>
      </c>
      <c r="BD23" s="454"/>
      <c r="BE23" s="447" t="s">
        <v>177</v>
      </c>
      <c r="BF23" s="803">
        <v>0</v>
      </c>
      <c r="BG23" s="704">
        <v>0</v>
      </c>
      <c r="BH23" s="793">
        <v>12</v>
      </c>
      <c r="BI23" s="704">
        <v>471</v>
      </c>
      <c r="BJ23" s="793">
        <v>0</v>
      </c>
      <c r="BK23" s="704">
        <v>0</v>
      </c>
      <c r="BL23" s="793">
        <v>7935</v>
      </c>
      <c r="BM23" s="704">
        <v>1400252.2320000001</v>
      </c>
      <c r="BN23" s="793">
        <v>7947</v>
      </c>
      <c r="BO23" s="704">
        <v>1400723.2320000001</v>
      </c>
      <c r="BP23" s="786">
        <v>0</v>
      </c>
      <c r="BQ23" s="704">
        <v>0</v>
      </c>
      <c r="BR23" s="786">
        <v>0</v>
      </c>
      <c r="BS23" s="704">
        <v>0</v>
      </c>
      <c r="BT23" s="786">
        <v>0</v>
      </c>
      <c r="BU23" s="704">
        <v>0</v>
      </c>
      <c r="BV23" s="786">
        <v>0</v>
      </c>
      <c r="BW23" s="704">
        <v>0</v>
      </c>
      <c r="BX23" s="786">
        <v>0</v>
      </c>
      <c r="BY23" s="704">
        <v>0</v>
      </c>
      <c r="BZ23" s="786">
        <v>0</v>
      </c>
      <c r="CA23" s="704">
        <v>0</v>
      </c>
      <c r="CB23" s="805">
        <v>7947</v>
      </c>
      <c r="CC23" s="704">
        <v>5.5660225386441793</v>
      </c>
      <c r="CD23" s="706">
        <v>1400723.2320000001</v>
      </c>
      <c r="CE23" s="704">
        <v>1.3846562345777671</v>
      </c>
    </row>
    <row r="24" spans="1:83" s="446" customFormat="1" ht="63" customHeight="1">
      <c r="A24" s="447" t="s">
        <v>178</v>
      </c>
      <c r="B24" s="786">
        <v>0</v>
      </c>
      <c r="C24" s="704">
        <v>0</v>
      </c>
      <c r="D24" s="786">
        <v>0</v>
      </c>
      <c r="E24" s="704">
        <v>0</v>
      </c>
      <c r="F24" s="786">
        <v>11267</v>
      </c>
      <c r="G24" s="704">
        <v>3281444</v>
      </c>
      <c r="H24" s="786">
        <v>0</v>
      </c>
      <c r="I24" s="704">
        <v>0</v>
      </c>
      <c r="J24" s="788">
        <v>11267</v>
      </c>
      <c r="K24" s="705">
        <v>3281444</v>
      </c>
      <c r="L24" s="786">
        <v>0</v>
      </c>
      <c r="M24" s="704">
        <v>0</v>
      </c>
      <c r="N24" s="786">
        <v>355</v>
      </c>
      <c r="O24" s="704">
        <v>14179160</v>
      </c>
      <c r="P24" s="786">
        <v>0</v>
      </c>
      <c r="Q24" s="704">
        <v>0</v>
      </c>
      <c r="R24" s="786">
        <v>0</v>
      </c>
      <c r="S24" s="704">
        <v>0</v>
      </c>
      <c r="T24" s="786">
        <v>0</v>
      </c>
      <c r="U24" s="704">
        <v>0</v>
      </c>
      <c r="V24" s="786">
        <v>274</v>
      </c>
      <c r="W24" s="704">
        <v>3459110</v>
      </c>
      <c r="X24" s="789">
        <v>11896</v>
      </c>
      <c r="Y24" s="704">
        <v>0.4029253409420378</v>
      </c>
      <c r="Z24" s="706">
        <v>20919714</v>
      </c>
      <c r="AA24" s="704">
        <v>0.59426040241286182</v>
      </c>
      <c r="AB24" s="454"/>
      <c r="AC24" s="447" t="s">
        <v>178</v>
      </c>
      <c r="AD24" s="791">
        <v>0</v>
      </c>
      <c r="AE24" s="704">
        <v>0</v>
      </c>
      <c r="AF24" s="793">
        <v>6</v>
      </c>
      <c r="AG24" s="704">
        <v>360</v>
      </c>
      <c r="AH24" s="793">
        <v>5</v>
      </c>
      <c r="AI24" s="704">
        <v>2800</v>
      </c>
      <c r="AJ24" s="786">
        <v>0</v>
      </c>
      <c r="AK24" s="704">
        <v>0</v>
      </c>
      <c r="AL24" s="793">
        <v>11</v>
      </c>
      <c r="AM24" s="704">
        <v>3160</v>
      </c>
      <c r="AN24" s="786">
        <v>0</v>
      </c>
      <c r="AO24" s="704">
        <v>0</v>
      </c>
      <c r="AP24" s="801">
        <v>0</v>
      </c>
      <c r="AQ24" s="704">
        <v>0</v>
      </c>
      <c r="AR24" s="786">
        <v>0</v>
      </c>
      <c r="AS24" s="704">
        <v>0</v>
      </c>
      <c r="AT24" s="786">
        <v>0</v>
      </c>
      <c r="AU24" s="704">
        <v>0</v>
      </c>
      <c r="AV24" s="786">
        <v>0</v>
      </c>
      <c r="AW24" s="704">
        <v>0</v>
      </c>
      <c r="AX24" s="786">
        <v>0</v>
      </c>
      <c r="AY24" s="704">
        <v>0</v>
      </c>
      <c r="AZ24" s="789">
        <v>11</v>
      </c>
      <c r="BA24" s="704">
        <v>8.8880988356590529E-3</v>
      </c>
      <c r="BB24" s="706">
        <v>3160</v>
      </c>
      <c r="BC24" s="704">
        <v>1.0094739502096428E-3</v>
      </c>
      <c r="BD24" s="454"/>
      <c r="BE24" s="447" t="s">
        <v>178</v>
      </c>
      <c r="BF24" s="803">
        <v>0</v>
      </c>
      <c r="BG24" s="704">
        <v>0</v>
      </c>
      <c r="BH24" s="793">
        <v>0</v>
      </c>
      <c r="BI24" s="704">
        <v>104</v>
      </c>
      <c r="BJ24" s="793">
        <v>0</v>
      </c>
      <c r="BK24" s="704">
        <v>0</v>
      </c>
      <c r="BL24" s="793">
        <v>0</v>
      </c>
      <c r="BM24" s="704">
        <v>0</v>
      </c>
      <c r="BN24" s="793">
        <v>0</v>
      </c>
      <c r="BO24" s="704">
        <v>104</v>
      </c>
      <c r="BP24" s="786">
        <v>0</v>
      </c>
      <c r="BQ24" s="704">
        <v>4135</v>
      </c>
      <c r="BR24" s="786">
        <v>0</v>
      </c>
      <c r="BS24" s="704">
        <v>23578</v>
      </c>
      <c r="BT24" s="786">
        <v>0</v>
      </c>
      <c r="BU24" s="704">
        <v>0</v>
      </c>
      <c r="BV24" s="786">
        <v>0</v>
      </c>
      <c r="BW24" s="704">
        <v>0</v>
      </c>
      <c r="BX24" s="786">
        <v>0</v>
      </c>
      <c r="BY24" s="704">
        <v>0</v>
      </c>
      <c r="BZ24" s="786">
        <v>0</v>
      </c>
      <c r="CA24" s="704">
        <v>701.29</v>
      </c>
      <c r="CB24" s="805">
        <v>0</v>
      </c>
      <c r="CC24" s="704">
        <v>0</v>
      </c>
      <c r="CD24" s="706">
        <v>28518.29</v>
      </c>
      <c r="CE24" s="704">
        <v>2.8191170922191706E-2</v>
      </c>
    </row>
    <row r="25" spans="1:83" s="446" customFormat="1" ht="63" hidden="1" customHeight="1">
      <c r="A25" s="447" t="s">
        <v>179</v>
      </c>
      <c r="B25" s="786"/>
      <c r="C25" s="704"/>
      <c r="D25" s="786"/>
      <c r="E25" s="704"/>
      <c r="F25" s="786"/>
      <c r="G25" s="704"/>
      <c r="H25" s="786"/>
      <c r="I25" s="704"/>
      <c r="J25" s="788">
        <v>0</v>
      </c>
      <c r="K25" s="705">
        <v>0</v>
      </c>
      <c r="L25" s="786"/>
      <c r="M25" s="704"/>
      <c r="N25" s="786"/>
      <c r="O25" s="704"/>
      <c r="P25" s="786"/>
      <c r="Q25" s="704"/>
      <c r="R25" s="786"/>
      <c r="S25" s="704"/>
      <c r="T25" s="786"/>
      <c r="U25" s="704"/>
      <c r="V25" s="786"/>
      <c r="W25" s="704"/>
      <c r="X25" s="789">
        <v>0</v>
      </c>
      <c r="Y25" s="704">
        <v>0</v>
      </c>
      <c r="Z25" s="706">
        <v>0</v>
      </c>
      <c r="AA25" s="704">
        <v>0</v>
      </c>
      <c r="AB25" s="454"/>
      <c r="AC25" s="447" t="s">
        <v>179</v>
      </c>
      <c r="AD25" s="791"/>
      <c r="AE25" s="704"/>
      <c r="AF25" s="793"/>
      <c r="AG25" s="704"/>
      <c r="AH25" s="793"/>
      <c r="AI25" s="704"/>
      <c r="AJ25" s="786"/>
      <c r="AK25" s="704"/>
      <c r="AL25" s="793">
        <v>0</v>
      </c>
      <c r="AM25" s="704">
        <v>0</v>
      </c>
      <c r="AN25" s="786"/>
      <c r="AO25" s="704"/>
      <c r="AP25" s="801"/>
      <c r="AQ25" s="704"/>
      <c r="AR25" s="786"/>
      <c r="AS25" s="704"/>
      <c r="AT25" s="786"/>
      <c r="AU25" s="704"/>
      <c r="AV25" s="786"/>
      <c r="AW25" s="704"/>
      <c r="AX25" s="786"/>
      <c r="AY25" s="704"/>
      <c r="AZ25" s="789">
        <v>0</v>
      </c>
      <c r="BA25" s="704">
        <v>0</v>
      </c>
      <c r="BB25" s="706">
        <v>0</v>
      </c>
      <c r="BC25" s="704">
        <v>0</v>
      </c>
      <c r="BD25" s="454"/>
      <c r="BE25" s="447" t="s">
        <v>179</v>
      </c>
      <c r="BF25" s="803"/>
      <c r="BG25" s="704"/>
      <c r="BH25" s="793"/>
      <c r="BI25" s="704"/>
      <c r="BJ25" s="793"/>
      <c r="BK25" s="704"/>
      <c r="BL25" s="793"/>
      <c r="BM25" s="704"/>
      <c r="BN25" s="793">
        <v>0</v>
      </c>
      <c r="BO25" s="704">
        <v>0</v>
      </c>
      <c r="BP25" s="786"/>
      <c r="BQ25" s="704"/>
      <c r="BR25" s="786"/>
      <c r="BS25" s="704"/>
      <c r="BT25" s="786"/>
      <c r="BU25" s="704"/>
      <c r="BV25" s="786"/>
      <c r="BW25" s="704"/>
      <c r="BX25" s="786"/>
      <c r="BY25" s="704"/>
      <c r="BZ25" s="786"/>
      <c r="CA25" s="704"/>
      <c r="CB25" s="805">
        <v>0</v>
      </c>
      <c r="CC25" s="704">
        <v>0</v>
      </c>
      <c r="CD25" s="706">
        <v>0</v>
      </c>
      <c r="CE25" s="704">
        <v>0</v>
      </c>
    </row>
    <row r="26" spans="1:83" s="446" customFormat="1" ht="63" customHeight="1">
      <c r="A26" s="447" t="s">
        <v>714</v>
      </c>
      <c r="B26" s="786">
        <v>0</v>
      </c>
      <c r="C26" s="704">
        <v>0</v>
      </c>
      <c r="D26" s="786">
        <v>181</v>
      </c>
      <c r="E26" s="704">
        <v>28500.621999999999</v>
      </c>
      <c r="F26" s="786">
        <v>119</v>
      </c>
      <c r="G26" s="704">
        <v>140177.44799999997</v>
      </c>
      <c r="H26" s="786">
        <v>0</v>
      </c>
      <c r="I26" s="704">
        <v>0</v>
      </c>
      <c r="J26" s="788">
        <v>300</v>
      </c>
      <c r="K26" s="705">
        <v>168678.06999999998</v>
      </c>
      <c r="L26" s="786">
        <v>0</v>
      </c>
      <c r="M26" s="704">
        <v>0</v>
      </c>
      <c r="N26" s="786">
        <v>90</v>
      </c>
      <c r="O26" s="704">
        <v>16973399</v>
      </c>
      <c r="P26" s="786">
        <v>17</v>
      </c>
      <c r="Q26" s="704">
        <v>639.10599999999999</v>
      </c>
      <c r="R26" s="786">
        <v>0</v>
      </c>
      <c r="S26" s="704">
        <v>0</v>
      </c>
      <c r="T26" s="786">
        <v>0</v>
      </c>
      <c r="U26" s="704">
        <v>0</v>
      </c>
      <c r="V26" s="786">
        <v>0</v>
      </c>
      <c r="W26" s="704">
        <v>0</v>
      </c>
      <c r="X26" s="789">
        <v>407</v>
      </c>
      <c r="Y26" s="704">
        <v>1.3785357579304758E-2</v>
      </c>
      <c r="Z26" s="706">
        <v>17142716.175999999</v>
      </c>
      <c r="AA26" s="704">
        <v>0.48696829283608917</v>
      </c>
      <c r="AB26" s="454"/>
      <c r="AC26" s="447" t="s">
        <v>714</v>
      </c>
      <c r="AD26" s="791">
        <v>0</v>
      </c>
      <c r="AE26" s="704">
        <v>0</v>
      </c>
      <c r="AF26" s="793">
        <v>0</v>
      </c>
      <c r="AG26" s="704">
        <v>0</v>
      </c>
      <c r="AH26" s="793">
        <v>0</v>
      </c>
      <c r="AI26" s="704">
        <v>0</v>
      </c>
      <c r="AJ26" s="786">
        <v>0</v>
      </c>
      <c r="AK26" s="704">
        <v>0</v>
      </c>
      <c r="AL26" s="793">
        <v>0</v>
      </c>
      <c r="AM26" s="704">
        <v>0</v>
      </c>
      <c r="AN26" s="786">
        <v>0</v>
      </c>
      <c r="AO26" s="704">
        <v>0</v>
      </c>
      <c r="AP26" s="801">
        <v>178</v>
      </c>
      <c r="AQ26" s="704">
        <v>19709829.390000001</v>
      </c>
      <c r="AR26" s="786">
        <v>0</v>
      </c>
      <c r="AS26" s="704">
        <v>0</v>
      </c>
      <c r="AT26" s="786">
        <v>0</v>
      </c>
      <c r="AU26" s="704">
        <v>0</v>
      </c>
      <c r="AV26" s="786">
        <v>0</v>
      </c>
      <c r="AW26" s="704">
        <v>0</v>
      </c>
      <c r="AX26" s="786">
        <v>5</v>
      </c>
      <c r="AY26" s="704">
        <v>168700</v>
      </c>
      <c r="AZ26" s="789">
        <v>183</v>
      </c>
      <c r="BA26" s="704">
        <v>0.14786564426596424</v>
      </c>
      <c r="BB26" s="706">
        <v>19878529.390000001</v>
      </c>
      <c r="BC26" s="704">
        <v>6.3502713885068935</v>
      </c>
      <c r="BD26" s="454"/>
      <c r="BE26" s="447" t="s">
        <v>714</v>
      </c>
      <c r="BF26" s="803">
        <v>0</v>
      </c>
      <c r="BG26" s="704">
        <v>16.75</v>
      </c>
      <c r="BH26" s="793">
        <v>0</v>
      </c>
      <c r="BI26" s="704">
        <v>41.644999999999982</v>
      </c>
      <c r="BJ26" s="793">
        <v>0</v>
      </c>
      <c r="BK26" s="704">
        <v>0</v>
      </c>
      <c r="BL26" s="793">
        <v>0</v>
      </c>
      <c r="BM26" s="704">
        <v>0</v>
      </c>
      <c r="BN26" s="793">
        <v>0</v>
      </c>
      <c r="BO26" s="704">
        <v>58.394999999999982</v>
      </c>
      <c r="BP26" s="786">
        <v>0</v>
      </c>
      <c r="BQ26" s="704">
        <v>0</v>
      </c>
      <c r="BR26" s="786">
        <v>0</v>
      </c>
      <c r="BS26" s="704">
        <v>2597685.4700000002</v>
      </c>
      <c r="BT26" s="786">
        <v>0</v>
      </c>
      <c r="BU26" s="704">
        <v>0</v>
      </c>
      <c r="BV26" s="786">
        <v>0</v>
      </c>
      <c r="BW26" s="704">
        <v>0</v>
      </c>
      <c r="BX26" s="786">
        <v>0</v>
      </c>
      <c r="BY26" s="704">
        <v>0</v>
      </c>
      <c r="BZ26" s="786">
        <v>0</v>
      </c>
      <c r="CA26" s="704">
        <v>0</v>
      </c>
      <c r="CB26" s="805">
        <v>0</v>
      </c>
      <c r="CC26" s="704">
        <v>0</v>
      </c>
      <c r="CD26" s="706">
        <v>2597743.8650000002</v>
      </c>
      <c r="CE26" s="704">
        <v>2.5679464410485306</v>
      </c>
    </row>
    <row r="27" spans="1:83" s="446" customFormat="1" ht="63" customHeight="1">
      <c r="A27" s="447" t="s">
        <v>180</v>
      </c>
      <c r="B27" s="786">
        <v>5058</v>
      </c>
      <c r="C27" s="704">
        <v>911615.47</v>
      </c>
      <c r="D27" s="786">
        <v>11267</v>
      </c>
      <c r="E27" s="704">
        <v>5672366.7000000002</v>
      </c>
      <c r="F27" s="786">
        <v>0</v>
      </c>
      <c r="G27" s="704">
        <v>0</v>
      </c>
      <c r="H27" s="786">
        <v>0</v>
      </c>
      <c r="I27" s="704">
        <v>0</v>
      </c>
      <c r="J27" s="788">
        <v>16325</v>
      </c>
      <c r="K27" s="705">
        <v>6583982.1699999999</v>
      </c>
      <c r="L27" s="786">
        <v>0</v>
      </c>
      <c r="M27" s="704">
        <v>0</v>
      </c>
      <c r="N27" s="786">
        <v>70</v>
      </c>
      <c r="O27" s="704">
        <v>176345401.31</v>
      </c>
      <c r="P27" s="786">
        <v>225</v>
      </c>
      <c r="Q27" s="704">
        <v>35539.01</v>
      </c>
      <c r="R27" s="786">
        <v>0</v>
      </c>
      <c r="S27" s="704">
        <v>0</v>
      </c>
      <c r="T27" s="786">
        <v>0</v>
      </c>
      <c r="U27" s="704">
        <v>0</v>
      </c>
      <c r="V27" s="786">
        <v>7739</v>
      </c>
      <c r="W27" s="704">
        <v>2599455</v>
      </c>
      <c r="X27" s="789">
        <v>24359</v>
      </c>
      <c r="Y27" s="704">
        <v>0.825055344654262</v>
      </c>
      <c r="Z27" s="706">
        <v>185564377.48999998</v>
      </c>
      <c r="AA27" s="704">
        <v>5.2712748195649128</v>
      </c>
      <c r="AB27" s="454"/>
      <c r="AC27" s="447" t="s">
        <v>180</v>
      </c>
      <c r="AD27" s="791">
        <v>463</v>
      </c>
      <c r="AE27" s="704">
        <v>78683.87</v>
      </c>
      <c r="AF27" s="793">
        <v>181</v>
      </c>
      <c r="AG27" s="704">
        <v>29448.23</v>
      </c>
      <c r="AH27" s="793">
        <v>0</v>
      </c>
      <c r="AI27" s="704">
        <v>0</v>
      </c>
      <c r="AJ27" s="786">
        <v>0</v>
      </c>
      <c r="AK27" s="704">
        <v>0</v>
      </c>
      <c r="AL27" s="793">
        <v>644</v>
      </c>
      <c r="AM27" s="704">
        <v>108132.09999999999</v>
      </c>
      <c r="AN27" s="786">
        <v>0</v>
      </c>
      <c r="AO27" s="704">
        <v>0</v>
      </c>
      <c r="AP27" s="801">
        <v>0</v>
      </c>
      <c r="AQ27" s="704">
        <v>0</v>
      </c>
      <c r="AR27" s="786">
        <v>0</v>
      </c>
      <c r="AS27" s="704">
        <v>0</v>
      </c>
      <c r="AT27" s="786">
        <v>0</v>
      </c>
      <c r="AU27" s="704">
        <v>0</v>
      </c>
      <c r="AV27" s="786">
        <v>0</v>
      </c>
      <c r="AW27" s="704">
        <v>0</v>
      </c>
      <c r="AX27" s="786">
        <v>0</v>
      </c>
      <c r="AY27" s="704">
        <v>0</v>
      </c>
      <c r="AZ27" s="789">
        <v>644</v>
      </c>
      <c r="BA27" s="704">
        <v>0.52035778637858454</v>
      </c>
      <c r="BB27" s="706">
        <v>108132.09999999999</v>
      </c>
      <c r="BC27" s="704">
        <v>3.4543208269450669E-2</v>
      </c>
      <c r="BD27" s="454"/>
      <c r="BE27" s="447" t="s">
        <v>180</v>
      </c>
      <c r="BF27" s="803">
        <v>0</v>
      </c>
      <c r="BG27" s="704">
        <v>0</v>
      </c>
      <c r="BH27" s="793">
        <v>0</v>
      </c>
      <c r="BI27" s="704">
        <v>0</v>
      </c>
      <c r="BJ27" s="793">
        <v>0</v>
      </c>
      <c r="BK27" s="704">
        <v>0</v>
      </c>
      <c r="BL27" s="793">
        <v>0</v>
      </c>
      <c r="BM27" s="704">
        <v>0</v>
      </c>
      <c r="BN27" s="793">
        <v>0</v>
      </c>
      <c r="BO27" s="704">
        <v>0</v>
      </c>
      <c r="BP27" s="786">
        <v>0</v>
      </c>
      <c r="BQ27" s="704">
        <v>0</v>
      </c>
      <c r="BR27" s="786">
        <v>0</v>
      </c>
      <c r="BS27" s="704">
        <v>0</v>
      </c>
      <c r="BT27" s="786">
        <v>0</v>
      </c>
      <c r="BU27" s="704">
        <v>0</v>
      </c>
      <c r="BV27" s="786">
        <v>0</v>
      </c>
      <c r="BW27" s="704">
        <v>0</v>
      </c>
      <c r="BX27" s="786">
        <v>0</v>
      </c>
      <c r="BY27" s="704">
        <v>0</v>
      </c>
      <c r="BZ27" s="786">
        <v>0</v>
      </c>
      <c r="CA27" s="704">
        <v>0</v>
      </c>
      <c r="CB27" s="805">
        <v>0</v>
      </c>
      <c r="CC27" s="704">
        <v>0</v>
      </c>
      <c r="CD27" s="706">
        <v>0</v>
      </c>
      <c r="CE27" s="704">
        <v>0</v>
      </c>
    </row>
    <row r="28" spans="1:83" s="446" customFormat="1" ht="63" customHeight="1">
      <c r="A28" s="447" t="s">
        <v>181</v>
      </c>
      <c r="B28" s="786">
        <v>64752</v>
      </c>
      <c r="C28" s="704">
        <v>25780731.429000001</v>
      </c>
      <c r="D28" s="786">
        <v>239462</v>
      </c>
      <c r="E28" s="704">
        <v>46737253.083999999</v>
      </c>
      <c r="F28" s="786">
        <v>9130</v>
      </c>
      <c r="G28" s="704">
        <v>2386659.5</v>
      </c>
      <c r="H28" s="786">
        <v>0</v>
      </c>
      <c r="I28" s="704">
        <v>0</v>
      </c>
      <c r="J28" s="788">
        <v>313344</v>
      </c>
      <c r="K28" s="705">
        <v>74904644.012999997</v>
      </c>
      <c r="L28" s="786">
        <v>6112</v>
      </c>
      <c r="M28" s="704">
        <v>150522.82999999999</v>
      </c>
      <c r="N28" s="786">
        <v>198</v>
      </c>
      <c r="O28" s="704">
        <v>168809097.44400001</v>
      </c>
      <c r="P28" s="786">
        <v>2406</v>
      </c>
      <c r="Q28" s="704">
        <v>874216.22</v>
      </c>
      <c r="R28" s="786">
        <v>180</v>
      </c>
      <c r="S28" s="704">
        <v>497333.14237000002</v>
      </c>
      <c r="T28" s="786">
        <v>27711</v>
      </c>
      <c r="U28" s="704">
        <v>19917485.989510003</v>
      </c>
      <c r="V28" s="786">
        <v>13139</v>
      </c>
      <c r="W28" s="704">
        <v>7686600</v>
      </c>
      <c r="X28" s="789">
        <v>363090</v>
      </c>
      <c r="Y28" s="704">
        <v>12.298097010982222</v>
      </c>
      <c r="Z28" s="706">
        <v>272839899.63888001</v>
      </c>
      <c r="AA28" s="704">
        <v>7.7504859078707131</v>
      </c>
      <c r="AB28" s="454"/>
      <c r="AC28" s="447" t="s">
        <v>181</v>
      </c>
      <c r="AD28" s="791">
        <v>3753</v>
      </c>
      <c r="AE28" s="704">
        <v>1751023.0249999999</v>
      </c>
      <c r="AF28" s="793">
        <v>13169</v>
      </c>
      <c r="AG28" s="704">
        <v>3189958.3660000004</v>
      </c>
      <c r="AH28" s="793">
        <v>355</v>
      </c>
      <c r="AI28" s="704">
        <v>135395</v>
      </c>
      <c r="AJ28" s="786">
        <v>0</v>
      </c>
      <c r="AK28" s="704">
        <v>0</v>
      </c>
      <c r="AL28" s="793">
        <v>17277</v>
      </c>
      <c r="AM28" s="704">
        <v>5076376.3910000008</v>
      </c>
      <c r="AN28" s="786">
        <v>297</v>
      </c>
      <c r="AO28" s="704">
        <v>31743.952999999998</v>
      </c>
      <c r="AP28" s="801">
        <v>22</v>
      </c>
      <c r="AQ28" s="704">
        <v>4496060.0299999993</v>
      </c>
      <c r="AR28" s="786">
        <v>472</v>
      </c>
      <c r="AS28" s="704">
        <v>188320.58199999999</v>
      </c>
      <c r="AT28" s="786">
        <v>1</v>
      </c>
      <c r="AU28" s="704">
        <v>18072.25592</v>
      </c>
      <c r="AV28" s="786">
        <v>5330</v>
      </c>
      <c r="AW28" s="704">
        <v>5604566.9551499998</v>
      </c>
      <c r="AX28" s="786">
        <v>533</v>
      </c>
      <c r="AY28" s="704">
        <v>214200</v>
      </c>
      <c r="AZ28" s="789">
        <v>23932</v>
      </c>
      <c r="BA28" s="704">
        <v>19.337271030453859</v>
      </c>
      <c r="BB28" s="706">
        <v>15629340.167070001</v>
      </c>
      <c r="BC28" s="704">
        <v>4.992851822032403</v>
      </c>
      <c r="BD28" s="454"/>
      <c r="BE28" s="447" t="s">
        <v>181</v>
      </c>
      <c r="BF28" s="803">
        <v>0</v>
      </c>
      <c r="BG28" s="704">
        <v>0</v>
      </c>
      <c r="BH28" s="793">
        <v>0</v>
      </c>
      <c r="BI28" s="704">
        <v>0</v>
      </c>
      <c r="BJ28" s="793">
        <v>0</v>
      </c>
      <c r="BK28" s="704">
        <v>0</v>
      </c>
      <c r="BL28" s="793">
        <v>0</v>
      </c>
      <c r="BM28" s="704">
        <v>0</v>
      </c>
      <c r="BN28" s="793">
        <v>0</v>
      </c>
      <c r="BO28" s="704">
        <v>0</v>
      </c>
      <c r="BP28" s="786">
        <v>0</v>
      </c>
      <c r="BQ28" s="704">
        <v>0</v>
      </c>
      <c r="BR28" s="786">
        <v>0</v>
      </c>
      <c r="BS28" s="704">
        <v>13770155.054</v>
      </c>
      <c r="BT28" s="786">
        <v>0</v>
      </c>
      <c r="BU28" s="704">
        <v>0</v>
      </c>
      <c r="BV28" s="786">
        <v>0</v>
      </c>
      <c r="BW28" s="704">
        <v>0</v>
      </c>
      <c r="BX28" s="786">
        <v>0</v>
      </c>
      <c r="BY28" s="704">
        <v>0</v>
      </c>
      <c r="BZ28" s="786">
        <v>0</v>
      </c>
      <c r="CA28" s="704">
        <v>0</v>
      </c>
      <c r="CB28" s="805">
        <v>0</v>
      </c>
      <c r="CC28" s="704">
        <v>0</v>
      </c>
      <c r="CD28" s="706">
        <v>13770155.054</v>
      </c>
      <c r="CE28" s="704">
        <v>13.612204474826365</v>
      </c>
    </row>
    <row r="29" spans="1:83" s="446" customFormat="1" ht="63" customHeight="1">
      <c r="A29" s="447" t="s">
        <v>182</v>
      </c>
      <c r="B29" s="786">
        <v>16859</v>
      </c>
      <c r="C29" s="704">
        <v>5130597.1710000001</v>
      </c>
      <c r="D29" s="786">
        <v>18604</v>
      </c>
      <c r="E29" s="704">
        <v>6977988.2149999999</v>
      </c>
      <c r="F29" s="786">
        <v>34644</v>
      </c>
      <c r="G29" s="704">
        <v>29632149.555</v>
      </c>
      <c r="H29" s="786">
        <v>0</v>
      </c>
      <c r="I29" s="704">
        <v>0</v>
      </c>
      <c r="J29" s="788">
        <v>70107</v>
      </c>
      <c r="K29" s="705">
        <v>41740734.941</v>
      </c>
      <c r="L29" s="786">
        <v>0</v>
      </c>
      <c r="M29" s="704">
        <v>0</v>
      </c>
      <c r="N29" s="786">
        <v>168</v>
      </c>
      <c r="O29" s="704">
        <v>5828575.9340000004</v>
      </c>
      <c r="P29" s="786">
        <v>436</v>
      </c>
      <c r="Q29" s="704">
        <v>175921.68400000001</v>
      </c>
      <c r="R29" s="786">
        <v>9</v>
      </c>
      <c r="S29" s="704">
        <v>87740</v>
      </c>
      <c r="T29" s="786">
        <v>0</v>
      </c>
      <c r="U29" s="704">
        <v>0</v>
      </c>
      <c r="V29" s="786">
        <v>11556</v>
      </c>
      <c r="W29" s="704">
        <v>8081400</v>
      </c>
      <c r="X29" s="789">
        <v>82276</v>
      </c>
      <c r="Y29" s="704">
        <v>2.7867422117810277</v>
      </c>
      <c r="Z29" s="706">
        <v>55914372.559</v>
      </c>
      <c r="AA29" s="704">
        <v>1.5883437764767729</v>
      </c>
      <c r="AB29" s="454"/>
      <c r="AC29" s="447" t="s">
        <v>182</v>
      </c>
      <c r="AD29" s="791">
        <v>346</v>
      </c>
      <c r="AE29" s="704">
        <v>108955.107</v>
      </c>
      <c r="AF29" s="793">
        <v>82</v>
      </c>
      <c r="AG29" s="704">
        <v>26895.460939999997</v>
      </c>
      <c r="AH29" s="793">
        <v>22</v>
      </c>
      <c r="AI29" s="704">
        <v>27291.07</v>
      </c>
      <c r="AJ29" s="786">
        <v>0</v>
      </c>
      <c r="AK29" s="704">
        <v>0</v>
      </c>
      <c r="AL29" s="793">
        <v>450</v>
      </c>
      <c r="AM29" s="704">
        <v>163141.63794000002</v>
      </c>
      <c r="AN29" s="786">
        <v>0</v>
      </c>
      <c r="AO29" s="704">
        <v>0</v>
      </c>
      <c r="AP29" s="801">
        <v>1168</v>
      </c>
      <c r="AQ29" s="704">
        <v>63706890.832000002</v>
      </c>
      <c r="AR29" s="786">
        <v>1</v>
      </c>
      <c r="AS29" s="704">
        <v>176.28899999999999</v>
      </c>
      <c r="AT29" s="786">
        <v>0</v>
      </c>
      <c r="AU29" s="704">
        <v>0</v>
      </c>
      <c r="AV29" s="786">
        <v>0</v>
      </c>
      <c r="AW29" s="704">
        <v>0</v>
      </c>
      <c r="AX29" s="786">
        <v>28</v>
      </c>
      <c r="AY29" s="704">
        <v>22600</v>
      </c>
      <c r="AZ29" s="789">
        <v>1647</v>
      </c>
      <c r="BA29" s="704">
        <v>1.3307907983936782</v>
      </c>
      <c r="BB29" s="706">
        <v>63892808.758939996</v>
      </c>
      <c r="BC29" s="704">
        <v>20.410799382239375</v>
      </c>
      <c r="BD29" s="454"/>
      <c r="BE29" s="447" t="s">
        <v>182</v>
      </c>
      <c r="BF29" s="803">
        <v>0</v>
      </c>
      <c r="BG29" s="704">
        <v>0</v>
      </c>
      <c r="BH29" s="793">
        <v>0</v>
      </c>
      <c r="BI29" s="704">
        <v>0</v>
      </c>
      <c r="BJ29" s="793">
        <v>0</v>
      </c>
      <c r="BK29" s="704">
        <v>0</v>
      </c>
      <c r="BL29" s="793">
        <v>0</v>
      </c>
      <c r="BM29" s="704">
        <v>0</v>
      </c>
      <c r="BN29" s="793">
        <v>0</v>
      </c>
      <c r="BO29" s="704">
        <v>0</v>
      </c>
      <c r="BP29" s="786">
        <v>0</v>
      </c>
      <c r="BQ29" s="704">
        <v>1428.2429999999999</v>
      </c>
      <c r="BR29" s="786">
        <v>17</v>
      </c>
      <c r="BS29" s="704">
        <v>6656004.1969999997</v>
      </c>
      <c r="BT29" s="786">
        <v>0</v>
      </c>
      <c r="BU29" s="704">
        <v>0</v>
      </c>
      <c r="BV29" s="786">
        <v>0</v>
      </c>
      <c r="BW29" s="704">
        <v>0</v>
      </c>
      <c r="BX29" s="786">
        <v>0</v>
      </c>
      <c r="BY29" s="704">
        <v>0</v>
      </c>
      <c r="BZ29" s="786">
        <v>0</v>
      </c>
      <c r="CA29" s="704">
        <v>0</v>
      </c>
      <c r="CB29" s="805">
        <v>17</v>
      </c>
      <c r="CC29" s="704">
        <v>1.1906679647282125E-2</v>
      </c>
      <c r="CD29" s="706">
        <v>6657432.4399999995</v>
      </c>
      <c r="CE29" s="704">
        <v>6.5810683536419532</v>
      </c>
    </row>
    <row r="30" spans="1:83" s="446" customFormat="1" ht="63" customHeight="1">
      <c r="A30" s="450" t="s">
        <v>916</v>
      </c>
      <c r="B30" s="786">
        <v>17467</v>
      </c>
      <c r="C30" s="704">
        <v>8518415</v>
      </c>
      <c r="D30" s="786">
        <v>13717</v>
      </c>
      <c r="E30" s="704">
        <v>4674754</v>
      </c>
      <c r="F30" s="786">
        <v>3807</v>
      </c>
      <c r="G30" s="704">
        <v>1657525</v>
      </c>
      <c r="H30" s="786">
        <v>0</v>
      </c>
      <c r="I30" s="704">
        <v>0</v>
      </c>
      <c r="J30" s="788">
        <v>34991</v>
      </c>
      <c r="K30" s="705">
        <v>14850694</v>
      </c>
      <c r="L30" s="786">
        <v>0</v>
      </c>
      <c r="M30" s="704">
        <v>0</v>
      </c>
      <c r="N30" s="786">
        <v>0</v>
      </c>
      <c r="O30" s="704">
        <v>0</v>
      </c>
      <c r="P30" s="786">
        <v>1386</v>
      </c>
      <c r="Q30" s="704">
        <v>772865</v>
      </c>
      <c r="R30" s="786">
        <v>0</v>
      </c>
      <c r="S30" s="704">
        <v>0</v>
      </c>
      <c r="T30" s="786">
        <v>0</v>
      </c>
      <c r="U30" s="704">
        <v>0</v>
      </c>
      <c r="V30" s="786">
        <v>3528</v>
      </c>
      <c r="W30" s="704">
        <v>990600</v>
      </c>
      <c r="X30" s="789">
        <v>39905</v>
      </c>
      <c r="Y30" s="704">
        <v>1.3516085852632835</v>
      </c>
      <c r="Z30" s="706">
        <v>16614159</v>
      </c>
      <c r="AA30" s="704">
        <v>0.47195371853990303</v>
      </c>
      <c r="AB30" s="454"/>
      <c r="AC30" s="450" t="s">
        <v>916</v>
      </c>
      <c r="AD30" s="791">
        <v>1475</v>
      </c>
      <c r="AE30" s="704">
        <v>624952</v>
      </c>
      <c r="AF30" s="793">
        <v>485</v>
      </c>
      <c r="AG30" s="704">
        <v>195938</v>
      </c>
      <c r="AH30" s="793">
        <v>178</v>
      </c>
      <c r="AI30" s="704">
        <v>83686</v>
      </c>
      <c r="AJ30" s="786">
        <v>0</v>
      </c>
      <c r="AK30" s="704">
        <v>0</v>
      </c>
      <c r="AL30" s="793">
        <v>2138</v>
      </c>
      <c r="AM30" s="704">
        <v>904576</v>
      </c>
      <c r="AN30" s="786">
        <v>0</v>
      </c>
      <c r="AO30" s="704">
        <v>0</v>
      </c>
      <c r="AP30" s="801">
        <v>0</v>
      </c>
      <c r="AQ30" s="704">
        <v>0</v>
      </c>
      <c r="AR30" s="786">
        <v>14</v>
      </c>
      <c r="AS30" s="704">
        <v>20905</v>
      </c>
      <c r="AT30" s="786">
        <v>0</v>
      </c>
      <c r="AU30" s="704">
        <v>0</v>
      </c>
      <c r="AV30" s="786">
        <v>0</v>
      </c>
      <c r="AW30" s="704">
        <v>0</v>
      </c>
      <c r="AX30" s="786">
        <v>2240</v>
      </c>
      <c r="AY30" s="704">
        <v>1409400</v>
      </c>
      <c r="AZ30" s="789">
        <v>4392</v>
      </c>
      <c r="BA30" s="704">
        <v>3.548775462383142</v>
      </c>
      <c r="BB30" s="706">
        <v>2334881</v>
      </c>
      <c r="BC30" s="704">
        <v>0.74588656529729147</v>
      </c>
      <c r="BD30" s="454"/>
      <c r="BE30" s="450" t="s">
        <v>916</v>
      </c>
      <c r="BF30" s="803">
        <v>0</v>
      </c>
      <c r="BG30" s="704">
        <v>51</v>
      </c>
      <c r="BH30" s="793">
        <v>1</v>
      </c>
      <c r="BI30" s="704">
        <v>225</v>
      </c>
      <c r="BJ30" s="793">
        <v>0</v>
      </c>
      <c r="BK30" s="704">
        <v>300</v>
      </c>
      <c r="BL30" s="793">
        <v>0</v>
      </c>
      <c r="BM30" s="704">
        <v>0</v>
      </c>
      <c r="BN30" s="793">
        <v>1</v>
      </c>
      <c r="BO30" s="704">
        <v>576</v>
      </c>
      <c r="BP30" s="786">
        <v>0</v>
      </c>
      <c r="BQ30" s="704">
        <v>0</v>
      </c>
      <c r="BR30" s="786">
        <v>0</v>
      </c>
      <c r="BS30" s="704">
        <v>0</v>
      </c>
      <c r="BT30" s="786">
        <v>0</v>
      </c>
      <c r="BU30" s="704">
        <v>0</v>
      </c>
      <c r="BV30" s="786">
        <v>0</v>
      </c>
      <c r="BW30" s="704">
        <v>0</v>
      </c>
      <c r="BX30" s="786">
        <v>0</v>
      </c>
      <c r="BY30" s="704">
        <v>0</v>
      </c>
      <c r="BZ30" s="786">
        <v>0</v>
      </c>
      <c r="CA30" s="704">
        <v>0</v>
      </c>
      <c r="CB30" s="805">
        <v>1</v>
      </c>
      <c r="CC30" s="704">
        <v>7.0039292042836036E-4</v>
      </c>
      <c r="CD30" s="706">
        <v>576</v>
      </c>
      <c r="CE30" s="704">
        <v>5.6939299134634036E-4</v>
      </c>
    </row>
    <row r="31" spans="1:83" s="451" customFormat="1" ht="74.25" customHeight="1">
      <c r="A31" s="438" t="s">
        <v>262</v>
      </c>
      <c r="B31" s="787">
        <v>1094639</v>
      </c>
      <c r="C31" s="711">
        <v>323597700.30539006</v>
      </c>
      <c r="D31" s="787">
        <v>721955</v>
      </c>
      <c r="E31" s="711">
        <v>185842934.27445</v>
      </c>
      <c r="F31" s="787">
        <v>263883</v>
      </c>
      <c r="G31" s="711">
        <v>129409214.84715</v>
      </c>
      <c r="H31" s="787">
        <v>279</v>
      </c>
      <c r="I31" s="711">
        <v>43893</v>
      </c>
      <c r="J31" s="787">
        <v>2080756</v>
      </c>
      <c r="K31" s="711">
        <v>638893742.42698991</v>
      </c>
      <c r="L31" s="787">
        <v>26273</v>
      </c>
      <c r="M31" s="711">
        <v>3699504.4</v>
      </c>
      <c r="N31" s="787">
        <v>310489</v>
      </c>
      <c r="O31" s="711">
        <v>2135370608.0511701</v>
      </c>
      <c r="P31" s="787">
        <v>26513</v>
      </c>
      <c r="Q31" s="711">
        <v>5800630.1557300007</v>
      </c>
      <c r="R31" s="787">
        <v>89350</v>
      </c>
      <c r="S31" s="711">
        <v>246001892.81604001</v>
      </c>
      <c r="T31" s="787">
        <v>28261</v>
      </c>
      <c r="U31" s="711">
        <v>20653590.989510003</v>
      </c>
      <c r="V31" s="787">
        <v>390766</v>
      </c>
      <c r="W31" s="711">
        <v>469874150.55000001</v>
      </c>
      <c r="X31" s="790">
        <v>2952408</v>
      </c>
      <c r="Y31" s="441">
        <v>100</v>
      </c>
      <c r="Z31" s="440">
        <v>3520294119.3894405</v>
      </c>
      <c r="AA31" s="441">
        <v>100</v>
      </c>
      <c r="AB31" s="712"/>
      <c r="AC31" s="713" t="s">
        <v>262</v>
      </c>
      <c r="AD31" s="792">
        <v>61541</v>
      </c>
      <c r="AE31" s="711">
        <v>16326148.175760001</v>
      </c>
      <c r="AF31" s="794">
        <v>24424</v>
      </c>
      <c r="AG31" s="711">
        <v>6909065.6537699997</v>
      </c>
      <c r="AH31" s="794">
        <v>7213</v>
      </c>
      <c r="AI31" s="711">
        <v>6141822.4190000007</v>
      </c>
      <c r="AJ31" s="787">
        <v>4</v>
      </c>
      <c r="AK31" s="711">
        <v>595.43799999999999</v>
      </c>
      <c r="AL31" s="794">
        <v>93182</v>
      </c>
      <c r="AM31" s="711">
        <v>29377631.686530005</v>
      </c>
      <c r="AN31" s="787">
        <v>663</v>
      </c>
      <c r="AO31" s="711">
        <v>78341.482999999993</v>
      </c>
      <c r="AP31" s="802">
        <v>5128</v>
      </c>
      <c r="AQ31" s="711">
        <v>262089818.02315581</v>
      </c>
      <c r="AR31" s="787">
        <v>781</v>
      </c>
      <c r="AS31" s="711">
        <v>285133.27243000001</v>
      </c>
      <c r="AT31" s="787">
        <v>2680</v>
      </c>
      <c r="AU31" s="711">
        <v>7640376.9399500014</v>
      </c>
      <c r="AV31" s="787">
        <v>5403</v>
      </c>
      <c r="AW31" s="711">
        <v>5657124.9541499997</v>
      </c>
      <c r="AX31" s="787">
        <v>15924</v>
      </c>
      <c r="AY31" s="711">
        <v>7905902</v>
      </c>
      <c r="AZ31" s="790">
        <v>123761</v>
      </c>
      <c r="BA31" s="441">
        <v>100</v>
      </c>
      <c r="BB31" s="440">
        <v>313034328.3592158</v>
      </c>
      <c r="BC31" s="441">
        <v>100</v>
      </c>
      <c r="BD31" s="712"/>
      <c r="BE31" s="713" t="s">
        <v>262</v>
      </c>
      <c r="BF31" s="804">
        <v>56</v>
      </c>
      <c r="BG31" s="711">
        <v>60280.471980000002</v>
      </c>
      <c r="BH31" s="794">
        <v>34</v>
      </c>
      <c r="BI31" s="711">
        <v>17914761.99684</v>
      </c>
      <c r="BJ31" s="794">
        <v>134682</v>
      </c>
      <c r="BK31" s="711">
        <v>22601189.904440001</v>
      </c>
      <c r="BL31" s="794">
        <v>7935</v>
      </c>
      <c r="BM31" s="711">
        <v>1400252.2320000001</v>
      </c>
      <c r="BN31" s="794">
        <v>142707</v>
      </c>
      <c r="BO31" s="711">
        <v>41976484.60526</v>
      </c>
      <c r="BP31" s="787">
        <v>4</v>
      </c>
      <c r="BQ31" s="711">
        <v>739704.70500000007</v>
      </c>
      <c r="BR31" s="787">
        <v>41</v>
      </c>
      <c r="BS31" s="711">
        <v>56098498.025999948</v>
      </c>
      <c r="BT31" s="787">
        <v>21</v>
      </c>
      <c r="BU31" s="711">
        <v>1448956.1481999997</v>
      </c>
      <c r="BV31" s="787">
        <v>4</v>
      </c>
      <c r="BW31" s="711">
        <v>36024</v>
      </c>
      <c r="BX31" s="787">
        <v>0</v>
      </c>
      <c r="BY31" s="711">
        <v>630</v>
      </c>
      <c r="BZ31" s="787">
        <v>0</v>
      </c>
      <c r="CA31" s="711">
        <v>860062.54</v>
      </c>
      <c r="CB31" s="806">
        <v>142777</v>
      </c>
      <c r="CC31" s="441">
        <v>100</v>
      </c>
      <c r="CD31" s="440">
        <v>101160360.02445996</v>
      </c>
      <c r="CE31" s="441">
        <v>100</v>
      </c>
    </row>
    <row r="33" spans="2:27">
      <c r="X33" s="1015"/>
      <c r="Y33" s="1015"/>
      <c r="Z33" s="1015"/>
    </row>
    <row r="34" spans="2:27">
      <c r="B34" s="1015"/>
      <c r="C34" s="1015"/>
      <c r="D34" s="1015"/>
      <c r="E34" s="1015"/>
      <c r="F34" s="1015"/>
      <c r="G34" s="1015"/>
      <c r="H34" s="1015"/>
      <c r="I34" s="1015"/>
      <c r="J34" s="1015"/>
      <c r="K34" s="1015"/>
      <c r="L34" s="1015"/>
      <c r="M34" s="1015"/>
      <c r="N34" s="1015"/>
      <c r="O34" s="1015"/>
      <c r="P34" s="1015"/>
      <c r="Q34" s="1015"/>
      <c r="R34" s="1015"/>
      <c r="S34" s="1015"/>
      <c r="T34" s="1015"/>
      <c r="U34" s="1015"/>
      <c r="V34" s="1015"/>
      <c r="W34" s="1015"/>
      <c r="X34" s="1015"/>
      <c r="Y34" s="1015"/>
      <c r="Z34" s="1015"/>
      <c r="AA34" s="1015"/>
    </row>
  </sheetData>
  <mergeCells count="54">
    <mergeCell ref="BR5:BS5"/>
    <mergeCell ref="BF6:BG6"/>
    <mergeCell ref="BH6:BI6"/>
    <mergeCell ref="BJ6:BK6"/>
    <mergeCell ref="BL6:BM6"/>
    <mergeCell ref="BN6:BO6"/>
    <mergeCell ref="AJ6:AK6"/>
    <mergeCell ref="AL6:AM6"/>
    <mergeCell ref="BA6:BA7"/>
    <mergeCell ref="BC6:BC7"/>
    <mergeCell ref="CC3:CE3"/>
    <mergeCell ref="BE4:BE8"/>
    <mergeCell ref="BF4:BS4"/>
    <mergeCell ref="BT4:BU5"/>
    <mergeCell ref="BV4:BW5"/>
    <mergeCell ref="BX4:BY5"/>
    <mergeCell ref="BZ4:CA5"/>
    <mergeCell ref="CB4:CE5"/>
    <mergeCell ref="CC6:CC7"/>
    <mergeCell ref="CE6:CE7"/>
    <mergeCell ref="BF5:BO5"/>
    <mergeCell ref="BP5:BQ5"/>
    <mergeCell ref="AA6:AA7"/>
    <mergeCell ref="BA3:BC3"/>
    <mergeCell ref="AC4:AC8"/>
    <mergeCell ref="AD4:AQ4"/>
    <mergeCell ref="AR4:AS5"/>
    <mergeCell ref="AT4:AU5"/>
    <mergeCell ref="AV4:AW5"/>
    <mergeCell ref="AX4:AY5"/>
    <mergeCell ref="AZ4:BC5"/>
    <mergeCell ref="Y3:AA3"/>
    <mergeCell ref="AD5:AM5"/>
    <mergeCell ref="AN5:AO5"/>
    <mergeCell ref="AP5:AQ5"/>
    <mergeCell ref="AD6:AE6"/>
    <mergeCell ref="AF6:AG6"/>
    <mergeCell ref="AH6:AI6"/>
    <mergeCell ref="V4:W5"/>
    <mergeCell ref="X4:AA5"/>
    <mergeCell ref="B5:K5"/>
    <mergeCell ref="L5:M5"/>
    <mergeCell ref="A4:A8"/>
    <mergeCell ref="B4:O4"/>
    <mergeCell ref="P4:Q5"/>
    <mergeCell ref="R4:S5"/>
    <mergeCell ref="T4:U5"/>
    <mergeCell ref="N5:O5"/>
    <mergeCell ref="B6:C6"/>
    <mergeCell ref="D6:E6"/>
    <mergeCell ref="F6:G6"/>
    <mergeCell ref="H6:I6"/>
    <mergeCell ref="J6:K6"/>
    <mergeCell ref="Y6:Y7"/>
  </mergeCells>
  <printOptions horizontalCentered="1"/>
  <pageMargins left="0.16" right="0.16" top="0.55000000000000004" bottom="0.63" header="0.3" footer="0.3"/>
  <pageSetup paperSize="9" scale="23" fitToWidth="0" fitToHeight="0" orientation="landscape" r:id="rId1"/>
  <headerFooter alignWithMargins="0">
    <oddFooter xml:space="preserve">&amp;C&amp;18 10
</oddFooter>
  </headerFooter>
  <colBreaks count="2" manualBreakCount="2">
    <brk id="27" max="1048575" man="1"/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B1:V44"/>
  <sheetViews>
    <sheetView view="pageBreakPreview" topLeftCell="B1" zoomScaleNormal="100" zoomScaleSheetLayoutView="100" workbookViewId="0">
      <selection activeCell="B1" sqref="A1:XFD1048576"/>
    </sheetView>
  </sheetViews>
  <sheetFormatPr defaultColWidth="9" defaultRowHeight="21"/>
  <cols>
    <col min="1" max="1" width="14.7109375" style="50" customWidth="1"/>
    <col min="2" max="3" width="10.5703125" style="50" customWidth="1"/>
    <col min="4" max="4" width="17.5703125" style="50" customWidth="1"/>
    <col min="5" max="5" width="12.140625" style="50" customWidth="1"/>
    <col min="6" max="6" width="19.85546875" style="50" customWidth="1"/>
    <col min="7" max="7" width="12.140625" style="50" customWidth="1"/>
    <col min="8" max="8" width="37.28515625" style="50" customWidth="1"/>
    <col min="9" max="9" width="21.5703125" style="50" hidden="1" customWidth="1"/>
    <col min="10" max="10" width="7.7109375" style="50" customWidth="1"/>
    <col min="11" max="12" width="7.28515625" style="50" customWidth="1"/>
    <col min="13" max="13" width="14.7109375" style="50" customWidth="1"/>
    <col min="14" max="14" width="9.140625" style="50" customWidth="1"/>
    <col min="15" max="15" width="18.42578125" style="50" customWidth="1"/>
    <col min="16" max="16" width="9.140625" style="50" customWidth="1"/>
    <col min="17" max="17" width="26.28515625" style="50" customWidth="1"/>
    <col min="18" max="18" width="18.140625" style="50" hidden="1" customWidth="1"/>
    <col min="19" max="19" width="7.5703125" style="50" hidden="1" customWidth="1"/>
    <col min="20" max="20" width="22.5703125" style="50" customWidth="1"/>
    <col min="21" max="21" width="11.7109375" style="50" customWidth="1"/>
    <col min="22" max="22" width="10.42578125" style="50" bestFit="1" customWidth="1"/>
    <col min="23" max="16384" width="9" style="50"/>
  </cols>
  <sheetData>
    <row r="1" spans="2:21" s="54" customFormat="1" ht="28.5">
      <c r="B1" s="99" t="s">
        <v>861</v>
      </c>
      <c r="C1" s="100"/>
      <c r="K1" s="99" t="s">
        <v>863</v>
      </c>
      <c r="L1" s="100"/>
    </row>
    <row r="2" spans="2:21" s="54" customFormat="1" ht="28.5">
      <c r="B2" s="100" t="s">
        <v>862</v>
      </c>
      <c r="C2" s="100"/>
      <c r="K2" s="100" t="s">
        <v>864</v>
      </c>
      <c r="L2" s="100"/>
    </row>
    <row r="3" spans="2:21">
      <c r="B3" s="101"/>
      <c r="C3" s="102"/>
      <c r="H3" s="103" t="s">
        <v>261</v>
      </c>
      <c r="K3" s="234" t="s">
        <v>333</v>
      </c>
      <c r="L3" s="102"/>
      <c r="S3" s="102" t="s">
        <v>261</v>
      </c>
      <c r="T3" s="102"/>
      <c r="U3" s="235" t="s">
        <v>261</v>
      </c>
    </row>
    <row r="4" spans="2:21" ht="105" customHeight="1">
      <c r="B4" s="1695" t="s">
        <v>459</v>
      </c>
      <c r="C4" s="1696"/>
      <c r="D4" s="230" t="s">
        <v>335</v>
      </c>
      <c r="E4" s="232" t="s">
        <v>396</v>
      </c>
      <c r="F4" s="233" t="s">
        <v>562</v>
      </c>
      <c r="G4" s="232" t="s">
        <v>396</v>
      </c>
      <c r="H4" s="232" t="s">
        <v>561</v>
      </c>
      <c r="I4" s="236" t="s">
        <v>288</v>
      </c>
      <c r="J4" s="237"/>
      <c r="K4" s="1695" t="s">
        <v>459</v>
      </c>
      <c r="L4" s="1696"/>
      <c r="M4" s="230" t="s">
        <v>335</v>
      </c>
      <c r="N4" s="232" t="s">
        <v>396</v>
      </c>
      <c r="O4" s="233" t="s">
        <v>562</v>
      </c>
      <c r="P4" s="232" t="s">
        <v>396</v>
      </c>
      <c r="Q4" s="232" t="s">
        <v>561</v>
      </c>
      <c r="R4" s="232" t="s">
        <v>289</v>
      </c>
      <c r="S4" s="232" t="s">
        <v>287</v>
      </c>
      <c r="T4" s="232" t="s">
        <v>580</v>
      </c>
      <c r="U4" s="232" t="s">
        <v>290</v>
      </c>
    </row>
    <row r="5" spans="2:21" hidden="1">
      <c r="B5" s="104">
        <v>2527</v>
      </c>
      <c r="C5" s="105" t="s">
        <v>291</v>
      </c>
      <c r="D5" s="106">
        <v>390438</v>
      </c>
      <c r="E5" s="107"/>
      <c r="F5" s="106">
        <v>29841.991000000002</v>
      </c>
      <c r="G5" s="107"/>
      <c r="H5" s="108">
        <v>7.6432086528462909E-2</v>
      </c>
      <c r="I5" s="238">
        <v>1577.67</v>
      </c>
      <c r="J5" s="240"/>
      <c r="K5" s="104">
        <v>2527</v>
      </c>
      <c r="L5" s="105" t="s">
        <v>291</v>
      </c>
      <c r="M5" s="238">
        <v>1836674</v>
      </c>
      <c r="N5" s="107"/>
      <c r="O5" s="241">
        <v>95980.542000000001</v>
      </c>
      <c r="P5" s="239"/>
      <c r="Q5" s="242">
        <v>5.2257799696625529E-2</v>
      </c>
      <c r="R5" s="243">
        <v>13356.041999999999</v>
      </c>
      <c r="S5" s="239"/>
      <c r="T5" s="244">
        <v>50.58</v>
      </c>
      <c r="U5" s="245">
        <v>3.6312257809410835</v>
      </c>
    </row>
    <row r="6" spans="2:21" hidden="1">
      <c r="B6" s="109">
        <v>2528</v>
      </c>
      <c r="C6" s="110" t="s">
        <v>292</v>
      </c>
      <c r="D6" s="111">
        <v>338570</v>
      </c>
      <c r="E6" s="112">
        <v>-13.284567588195822</v>
      </c>
      <c r="F6" s="111">
        <v>29641.132000000001</v>
      </c>
      <c r="G6" s="112">
        <v>-0.67307506392586325</v>
      </c>
      <c r="H6" s="112">
        <v>8.7548016658298144E-2</v>
      </c>
      <c r="I6" s="246">
        <v>15600.69</v>
      </c>
      <c r="J6" s="248"/>
      <c r="K6" s="109">
        <v>2528</v>
      </c>
      <c r="L6" s="110" t="s">
        <v>292</v>
      </c>
      <c r="M6" s="246">
        <v>1832928</v>
      </c>
      <c r="N6" s="112">
        <v>-0.20395562848932364</v>
      </c>
      <c r="O6" s="249">
        <v>108282.251</v>
      </c>
      <c r="P6" s="247">
        <v>12.8168780292989</v>
      </c>
      <c r="Q6" s="247">
        <v>5.9076107190244247E-2</v>
      </c>
      <c r="R6" s="250">
        <v>15933.536</v>
      </c>
      <c r="S6" s="247">
        <v>19.298337037274969</v>
      </c>
      <c r="T6" s="251">
        <v>51.79</v>
      </c>
      <c r="U6" s="245">
        <v>3.5391542768874298</v>
      </c>
    </row>
    <row r="7" spans="2:21" hidden="1">
      <c r="B7" s="113">
        <v>2529</v>
      </c>
      <c r="C7" s="114" t="s">
        <v>293</v>
      </c>
      <c r="D7" s="115">
        <v>467182</v>
      </c>
      <c r="E7" s="37">
        <v>37.986826948636917</v>
      </c>
      <c r="F7" s="116">
        <v>37477.896999999997</v>
      </c>
      <c r="G7" s="37">
        <v>26.438818193583142</v>
      </c>
      <c r="H7" s="117">
        <v>8.0221192169218844E-2</v>
      </c>
      <c r="I7" s="252">
        <v>1829.1369999999999</v>
      </c>
      <c r="J7" s="253"/>
      <c r="K7" s="113">
        <v>2529</v>
      </c>
      <c r="L7" s="114" t="s">
        <v>293</v>
      </c>
      <c r="M7" s="254">
        <v>2031937</v>
      </c>
      <c r="N7" s="37">
        <v>10.857436844218649</v>
      </c>
      <c r="O7" s="249">
        <v>128431.95600000001</v>
      </c>
      <c r="P7" s="245">
        <v>18.608502145009897</v>
      </c>
      <c r="Q7" s="255">
        <v>6.3206662411285391E-2</v>
      </c>
      <c r="R7" s="250">
        <v>17464.151999999998</v>
      </c>
      <c r="S7" s="245">
        <v>9.6062543806974041</v>
      </c>
      <c r="T7" s="251">
        <v>52.97</v>
      </c>
      <c r="U7" s="245">
        <v>3.8360147253162169</v>
      </c>
    </row>
    <row r="8" spans="2:21" hidden="1">
      <c r="B8" s="109">
        <v>2530</v>
      </c>
      <c r="C8" s="110" t="s">
        <v>294</v>
      </c>
      <c r="D8" s="115">
        <v>606990</v>
      </c>
      <c r="E8" s="37">
        <v>29.925810497835961</v>
      </c>
      <c r="F8" s="116">
        <v>54795.853999999999</v>
      </c>
      <c r="G8" s="37">
        <v>46.208454545888749</v>
      </c>
      <c r="H8" s="117">
        <v>9.0274722812566932E-2</v>
      </c>
      <c r="I8" s="252">
        <v>2614.8870000000002</v>
      </c>
      <c r="J8" s="253"/>
      <c r="K8" s="109">
        <v>2530</v>
      </c>
      <c r="L8" s="110" t="s">
        <v>294</v>
      </c>
      <c r="M8" s="254">
        <v>2282690</v>
      </c>
      <c r="N8" s="37">
        <v>12.340589299766675</v>
      </c>
      <c r="O8" s="249">
        <v>161911.67199999999</v>
      </c>
      <c r="P8" s="245">
        <v>26.068057392196057</v>
      </c>
      <c r="Q8" s="255">
        <v>7.0930206028851916E-2</v>
      </c>
      <c r="R8" s="250">
        <v>20468.955999999998</v>
      </c>
      <c r="S8" s="245">
        <v>17.205553410208527</v>
      </c>
      <c r="T8" s="251">
        <v>53.87</v>
      </c>
      <c r="U8" s="245">
        <v>4.2374048635604229</v>
      </c>
    </row>
    <row r="9" spans="2:21" hidden="1">
      <c r="B9" s="118">
        <v>2531</v>
      </c>
      <c r="C9" s="119" t="s">
        <v>295</v>
      </c>
      <c r="D9" s="115">
        <v>732538</v>
      </c>
      <c r="E9" s="37">
        <v>20.683701543682762</v>
      </c>
      <c r="F9" s="116">
        <v>66875.141000000003</v>
      </c>
      <c r="G9" s="37">
        <v>22.044162319287889</v>
      </c>
      <c r="H9" s="117">
        <v>9.1292384831913168E-2</v>
      </c>
      <c r="I9" s="252">
        <v>3523.902</v>
      </c>
      <c r="J9" s="253"/>
      <c r="K9" s="118">
        <v>2531</v>
      </c>
      <c r="L9" s="119" t="s">
        <v>295</v>
      </c>
      <c r="M9" s="254">
        <v>2601347</v>
      </c>
      <c r="N9" s="37">
        <v>13.959714196846702</v>
      </c>
      <c r="O9" s="249">
        <v>205763.815</v>
      </c>
      <c r="P9" s="245">
        <v>27.083991202314316</v>
      </c>
      <c r="Q9" s="255">
        <v>7.9098949505775284E-2</v>
      </c>
      <c r="R9" s="250">
        <v>24233.726999999999</v>
      </c>
      <c r="S9" s="245">
        <v>18.392589245880451</v>
      </c>
      <c r="T9" s="251">
        <v>54.96</v>
      </c>
      <c r="U9" s="245">
        <v>4.7331641193595342</v>
      </c>
    </row>
    <row r="10" spans="2:21" hidden="1">
      <c r="B10" s="120">
        <v>2532</v>
      </c>
      <c r="C10" s="121" t="s">
        <v>296</v>
      </c>
      <c r="D10" s="115">
        <v>870642</v>
      </c>
      <c r="E10" s="37">
        <v>18.852810366151655</v>
      </c>
      <c r="F10" s="116">
        <v>86917.665999999997</v>
      </c>
      <c r="G10" s="37">
        <v>29.970067651894738</v>
      </c>
      <c r="H10" s="117">
        <v>9.983169431293229E-2</v>
      </c>
      <c r="I10" s="252">
        <v>4852.8450000000003</v>
      </c>
      <c r="J10" s="253"/>
      <c r="K10" s="120">
        <v>2532</v>
      </c>
      <c r="L10" s="121" t="s">
        <v>296</v>
      </c>
      <c r="M10" s="254">
        <v>3010721</v>
      </c>
      <c r="N10" s="117">
        <v>15.73700086916509</v>
      </c>
      <c r="O10" s="249">
        <v>269848.098</v>
      </c>
      <c r="P10" s="255">
        <v>31.144583414727219</v>
      </c>
      <c r="Q10" s="255">
        <v>8.9629061610159155E-2</v>
      </c>
      <c r="R10" s="250">
        <v>29970.775000000001</v>
      </c>
      <c r="S10" s="255">
        <v>23.673816247909382</v>
      </c>
      <c r="T10" s="255">
        <v>55.89</v>
      </c>
      <c r="U10" s="255">
        <v>5.3868688495258548</v>
      </c>
    </row>
    <row r="11" spans="2:21" hidden="1">
      <c r="B11" s="118">
        <v>2533</v>
      </c>
      <c r="C11" s="119" t="s">
        <v>297</v>
      </c>
      <c r="D11" s="115">
        <v>1042520</v>
      </c>
      <c r="E11" s="37">
        <v>19.7415240707432</v>
      </c>
      <c r="F11" s="116">
        <v>111730.164</v>
      </c>
      <c r="G11" s="37">
        <v>28.547128727547754</v>
      </c>
      <c r="H11" s="117">
        <v>0.10717316118635614</v>
      </c>
      <c r="I11" s="252">
        <v>6642.2820000000002</v>
      </c>
      <c r="J11" s="253"/>
      <c r="K11" s="118">
        <v>2533</v>
      </c>
      <c r="L11" s="119" t="s">
        <v>297</v>
      </c>
      <c r="M11" s="254">
        <v>3587375</v>
      </c>
      <c r="N11" s="117">
        <v>19.153352303318705</v>
      </c>
      <c r="O11" s="249">
        <v>350710.81300000002</v>
      </c>
      <c r="P11" s="255">
        <v>29.966012582382561</v>
      </c>
      <c r="Q11" s="255">
        <v>9.7762517997142764E-2</v>
      </c>
      <c r="R11" s="250">
        <v>36759.006000000001</v>
      </c>
      <c r="S11" s="255">
        <v>22.649501055611672</v>
      </c>
      <c r="T11" s="255">
        <v>55.84</v>
      </c>
      <c r="U11" s="255">
        <v>6.4243821633237825</v>
      </c>
    </row>
    <row r="12" spans="2:21" hidden="1">
      <c r="B12" s="120">
        <v>2534</v>
      </c>
      <c r="C12" s="121" t="s">
        <v>298</v>
      </c>
      <c r="D12" s="115">
        <v>952642</v>
      </c>
      <c r="E12" s="37">
        <v>-8.6212254920768903</v>
      </c>
      <c r="F12" s="116">
        <v>131528.935</v>
      </c>
      <c r="G12" s="37">
        <v>17.720166418085626</v>
      </c>
      <c r="H12" s="117">
        <v>0.13806753743798825</v>
      </c>
      <c r="I12" s="252">
        <v>7305.473</v>
      </c>
      <c r="J12" s="253"/>
      <c r="K12" s="120">
        <v>2534</v>
      </c>
      <c r="L12" s="121" t="s">
        <v>298</v>
      </c>
      <c r="M12" s="254">
        <v>3935562</v>
      </c>
      <c r="N12" s="117">
        <v>9.7058991602494853</v>
      </c>
      <c r="O12" s="249">
        <v>439220.783</v>
      </c>
      <c r="P12" s="255">
        <v>25.237308551418959</v>
      </c>
      <c r="Q12" s="255">
        <v>0.11160306533094892</v>
      </c>
      <c r="R12" s="250">
        <v>44852.686000000002</v>
      </c>
      <c r="S12" s="255">
        <v>22.018223234872018</v>
      </c>
      <c r="T12" s="255">
        <v>57.03</v>
      </c>
      <c r="U12" s="255">
        <v>6.900862703840084</v>
      </c>
    </row>
    <row r="13" spans="2:21" hidden="1">
      <c r="B13" s="118">
        <v>2535</v>
      </c>
      <c r="C13" s="119" t="s">
        <v>299</v>
      </c>
      <c r="D13" s="115">
        <v>1061168</v>
      </c>
      <c r="E13" s="37">
        <v>11.392107423355258</v>
      </c>
      <c r="F13" s="116">
        <v>143578.226</v>
      </c>
      <c r="G13" s="37">
        <v>9.160943179536881</v>
      </c>
      <c r="H13" s="117">
        <v>0.13530206904090586</v>
      </c>
      <c r="I13" s="252">
        <v>8198.2170000000006</v>
      </c>
      <c r="J13" s="253"/>
      <c r="K13" s="118">
        <v>2535</v>
      </c>
      <c r="L13" s="119" t="s">
        <v>299</v>
      </c>
      <c r="M13" s="254">
        <v>4475119</v>
      </c>
      <c r="N13" s="117">
        <v>13.709782745132715</v>
      </c>
      <c r="O13" s="249">
        <v>540396.65099999995</v>
      </c>
      <c r="P13" s="255">
        <v>23.035309784054537</v>
      </c>
      <c r="Q13" s="255">
        <v>0.12075581699615137</v>
      </c>
      <c r="R13" s="250">
        <v>55650.400000000001</v>
      </c>
      <c r="S13" s="255">
        <v>24.073728828636927</v>
      </c>
      <c r="T13" s="255">
        <v>57.62</v>
      </c>
      <c r="U13" s="255">
        <v>7.7666070808746959</v>
      </c>
    </row>
    <row r="14" spans="2:21" hidden="1">
      <c r="B14" s="120">
        <v>2536</v>
      </c>
      <c r="C14" s="121" t="s">
        <v>300</v>
      </c>
      <c r="D14" s="115">
        <v>1084047</v>
      </c>
      <c r="E14" s="37">
        <v>2.1560205358623703</v>
      </c>
      <c r="F14" s="116">
        <v>167595.86300000001</v>
      </c>
      <c r="G14" s="37">
        <v>16.727910400564511</v>
      </c>
      <c r="H14" s="117">
        <v>0.15460202648040169</v>
      </c>
      <c r="I14" s="252">
        <v>9059.4750000000004</v>
      </c>
      <c r="J14" s="253"/>
      <c r="K14" s="120">
        <v>2536</v>
      </c>
      <c r="L14" s="121" t="s">
        <v>300</v>
      </c>
      <c r="M14" s="254">
        <v>4983349</v>
      </c>
      <c r="N14" s="117">
        <v>11.356792970198111</v>
      </c>
      <c r="O14" s="249">
        <v>636486.31200000003</v>
      </c>
      <c r="P14" s="255">
        <v>17.781320595193716</v>
      </c>
      <c r="Q14" s="255">
        <v>0.12772260421656201</v>
      </c>
      <c r="R14" s="250">
        <v>67416.915999999997</v>
      </c>
      <c r="S14" s="255">
        <v>21.14363239078245</v>
      </c>
      <c r="T14" s="255">
        <v>58.44</v>
      </c>
      <c r="U14" s="255">
        <v>8.5272912388774813</v>
      </c>
    </row>
    <row r="15" spans="2:21" hidden="1">
      <c r="B15" s="118">
        <v>2537</v>
      </c>
      <c r="C15" s="119" t="s">
        <v>301</v>
      </c>
      <c r="D15" s="115">
        <v>1157827</v>
      </c>
      <c r="E15" s="37">
        <v>6.805977969589879</v>
      </c>
      <c r="F15" s="116">
        <v>190342.00899999999</v>
      </c>
      <c r="G15" s="37">
        <v>13.572021166178772</v>
      </c>
      <c r="H15" s="117">
        <v>0.16439589766001311</v>
      </c>
      <c r="I15" s="252">
        <v>10542.894</v>
      </c>
      <c r="J15" s="253"/>
      <c r="K15" s="118">
        <v>2537</v>
      </c>
      <c r="L15" s="119" t="s">
        <v>301</v>
      </c>
      <c r="M15" s="254">
        <v>5537764</v>
      </c>
      <c r="N15" s="117">
        <v>11.125349639369027</v>
      </c>
      <c r="O15" s="249">
        <v>771543.53300000005</v>
      </c>
      <c r="P15" s="255">
        <v>21.219187035714292</v>
      </c>
      <c r="Q15" s="255">
        <v>0.13932401832219649</v>
      </c>
      <c r="R15" s="250">
        <v>81090.251000000004</v>
      </c>
      <c r="S15" s="255">
        <v>20.281756881314486</v>
      </c>
      <c r="T15" s="255">
        <v>59.24</v>
      </c>
      <c r="U15" s="255">
        <v>9.3480148548278184</v>
      </c>
    </row>
    <row r="16" spans="2:21" hidden="1">
      <c r="B16" s="120">
        <v>2538</v>
      </c>
      <c r="C16" s="121" t="s">
        <v>302</v>
      </c>
      <c r="D16" s="115">
        <v>1313096</v>
      </c>
      <c r="E16" s="37">
        <v>13.410379961773218</v>
      </c>
      <c r="F16" s="116">
        <v>243300.98199999999</v>
      </c>
      <c r="G16" s="37">
        <v>27.823060856733942</v>
      </c>
      <c r="H16" s="117">
        <v>0.18528803834601582</v>
      </c>
      <c r="I16" s="252">
        <v>12542.728999999999</v>
      </c>
      <c r="J16" s="253"/>
      <c r="K16" s="120">
        <v>2538</v>
      </c>
      <c r="L16" s="121" t="s">
        <v>302</v>
      </c>
      <c r="M16" s="254">
        <v>6238856</v>
      </c>
      <c r="N16" s="117">
        <v>12.660200037415823</v>
      </c>
      <c r="O16" s="249">
        <v>937081.99100000004</v>
      </c>
      <c r="P16" s="255">
        <v>21.455491611255585</v>
      </c>
      <c r="Q16" s="255">
        <v>0.15020093283127547</v>
      </c>
      <c r="R16" s="250">
        <v>99084.201000000001</v>
      </c>
      <c r="S16" s="255">
        <v>22.190028737239938</v>
      </c>
      <c r="T16" s="255">
        <v>59.28</v>
      </c>
      <c r="U16" s="255">
        <v>10.52438596491228</v>
      </c>
    </row>
    <row r="17" spans="2:22" hidden="1">
      <c r="B17" s="120">
        <v>2539</v>
      </c>
      <c r="C17" s="121" t="s">
        <v>303</v>
      </c>
      <c r="D17" s="115">
        <v>1469759</v>
      </c>
      <c r="E17" s="37">
        <v>11.930810847036318</v>
      </c>
      <c r="F17" s="116">
        <v>252679.75599999999</v>
      </c>
      <c r="G17" s="37">
        <v>3.854803183655052</v>
      </c>
      <c r="H17" s="117">
        <v>0.1719191758648867</v>
      </c>
      <c r="I17" s="252">
        <v>14616.688</v>
      </c>
      <c r="J17" s="253"/>
      <c r="K17" s="120">
        <v>2539</v>
      </c>
      <c r="L17" s="121" t="s">
        <v>303</v>
      </c>
      <c r="M17" s="254">
        <v>6935651</v>
      </c>
      <c r="N17" s="117">
        <v>11.168634121383793</v>
      </c>
      <c r="O17" s="249">
        <v>1069155.963</v>
      </c>
      <c r="P17" s="255">
        <v>14.094174604621118</v>
      </c>
      <c r="Q17" s="255">
        <v>0.15415365666467359</v>
      </c>
      <c r="R17" s="250">
        <v>117444.542</v>
      </c>
      <c r="S17" s="255">
        <v>18.530038911046979</v>
      </c>
      <c r="T17" s="255">
        <v>59.9</v>
      </c>
      <c r="U17" s="255">
        <v>11.578716193656094</v>
      </c>
    </row>
    <row r="18" spans="2:22" hidden="1">
      <c r="B18" s="120">
        <v>2540</v>
      </c>
      <c r="C18" s="121" t="s">
        <v>304</v>
      </c>
      <c r="D18" s="115">
        <v>1250412</v>
      </c>
      <c r="E18" s="37">
        <v>-14.924011351520896</v>
      </c>
      <c r="F18" s="116">
        <v>245328.36900000001</v>
      </c>
      <c r="G18" s="37">
        <v>-2.9093692017020896</v>
      </c>
      <c r="H18" s="117">
        <v>0.19619802832986249</v>
      </c>
      <c r="I18" s="252">
        <v>12671.14</v>
      </c>
      <c r="J18" s="253"/>
      <c r="K18" s="120">
        <v>2540</v>
      </c>
      <c r="L18" s="121" t="s">
        <v>304</v>
      </c>
      <c r="M18" s="254">
        <v>7215160</v>
      </c>
      <c r="N18" s="117">
        <v>4.0300326530270913</v>
      </c>
      <c r="O18" s="249">
        <v>1179836.3859999999</v>
      </c>
      <c r="P18" s="255">
        <v>10.352130730247815</v>
      </c>
      <c r="Q18" s="255">
        <v>0.163521860360685</v>
      </c>
      <c r="R18" s="250">
        <v>134882.016</v>
      </c>
      <c r="S18" s="255">
        <v>14.847411129586593</v>
      </c>
      <c r="T18" s="255">
        <v>60.5</v>
      </c>
      <c r="U18" s="255">
        <v>11.92588429752066</v>
      </c>
    </row>
    <row r="19" spans="2:22" hidden="1">
      <c r="B19" s="120">
        <v>2541</v>
      </c>
      <c r="C19" s="121" t="s">
        <v>305</v>
      </c>
      <c r="D19" s="115">
        <v>1045089</v>
      </c>
      <c r="E19" s="37">
        <v>-16.420427826988224</v>
      </c>
      <c r="F19" s="116">
        <v>206801.25200000001</v>
      </c>
      <c r="G19" s="37">
        <v>-15.704305685087727</v>
      </c>
      <c r="H19" s="117">
        <v>0.19787908206860852</v>
      </c>
      <c r="I19" s="252">
        <v>9771.4150000000009</v>
      </c>
      <c r="J19" s="253"/>
      <c r="K19" s="120">
        <v>2541</v>
      </c>
      <c r="L19" s="121" t="s">
        <v>305</v>
      </c>
      <c r="M19" s="254">
        <v>7198575</v>
      </c>
      <c r="N19" s="117">
        <v>-0.22986323241619036</v>
      </c>
      <c r="O19" s="249">
        <v>1226948.6399999999</v>
      </c>
      <c r="P19" s="255">
        <v>3.9931175677438344</v>
      </c>
      <c r="Q19" s="255">
        <v>0.17044326689657327</v>
      </c>
      <c r="R19" s="250">
        <v>148823.17600000001</v>
      </c>
      <c r="S19" s="255">
        <v>10.335818230949339</v>
      </c>
      <c r="T19" s="255">
        <v>61.2</v>
      </c>
      <c r="U19" s="255">
        <v>11.762377450980392</v>
      </c>
    </row>
    <row r="20" spans="2:22" hidden="1">
      <c r="B20" s="120">
        <v>2542</v>
      </c>
      <c r="C20" s="121" t="s">
        <v>306</v>
      </c>
      <c r="D20" s="115">
        <v>1029698</v>
      </c>
      <c r="E20" s="37">
        <v>-1.4726975405922367</v>
      </c>
      <c r="F20" s="116">
        <v>238093.17</v>
      </c>
      <c r="G20" s="37">
        <v>15.131396786708045</v>
      </c>
      <c r="H20" s="117">
        <v>0.2312262138996094</v>
      </c>
      <c r="I20" s="252">
        <v>13525.031999999999</v>
      </c>
      <c r="J20" s="253"/>
      <c r="K20" s="120">
        <v>2542</v>
      </c>
      <c r="L20" s="256" t="s">
        <v>306</v>
      </c>
      <c r="M20" s="254">
        <v>7375916</v>
      </c>
      <c r="N20" s="117">
        <v>2.4635570234386668</v>
      </c>
      <c r="O20" s="249">
        <v>1253168.7420000001</v>
      </c>
      <c r="P20" s="117">
        <v>2.1370170800303581</v>
      </c>
      <c r="Q20" s="255">
        <v>0.16990008318966757</v>
      </c>
      <c r="R20" s="250">
        <v>165769.74400000001</v>
      </c>
      <c r="S20" s="117">
        <v>11.387049017150392</v>
      </c>
      <c r="T20" s="255">
        <v>61.8</v>
      </c>
      <c r="U20" s="117">
        <v>11.935139158576051</v>
      </c>
    </row>
    <row r="21" spans="2:22" hidden="1">
      <c r="B21" s="120">
        <v>2543</v>
      </c>
      <c r="C21" s="121" t="s">
        <v>307</v>
      </c>
      <c r="D21" s="115">
        <v>1481145</v>
      </c>
      <c r="E21" s="37">
        <v>43.842660663612051</v>
      </c>
      <c r="F21" s="116">
        <v>437402</v>
      </c>
      <c r="G21" s="37">
        <v>83.710435708844557</v>
      </c>
      <c r="H21" s="117">
        <v>0.29531342306121278</v>
      </c>
      <c r="I21" s="252" t="e">
        <v>#REF!</v>
      </c>
      <c r="J21" s="253"/>
      <c r="K21" s="120">
        <v>2543</v>
      </c>
      <c r="L21" s="121" t="s">
        <v>307</v>
      </c>
      <c r="M21" s="115">
        <v>7772644</v>
      </c>
      <c r="N21" s="117">
        <v>5.3786946597548022</v>
      </c>
      <c r="O21" s="257">
        <v>1489987</v>
      </c>
      <c r="P21" s="117">
        <v>18.897555457858672</v>
      </c>
      <c r="Q21" s="255">
        <v>0.1916962876467776</v>
      </c>
      <c r="R21" s="250">
        <v>190117.96299999999</v>
      </c>
      <c r="S21" s="117">
        <v>14.687975267670067</v>
      </c>
      <c r="T21" s="255">
        <v>61.88</v>
      </c>
      <c r="U21" s="117">
        <v>12.560833872010342</v>
      </c>
    </row>
    <row r="22" spans="2:22" hidden="1">
      <c r="B22" s="120">
        <v>2544</v>
      </c>
      <c r="C22" s="121" t="s">
        <v>308</v>
      </c>
      <c r="D22" s="115">
        <v>1375851</v>
      </c>
      <c r="E22" s="37">
        <v>-7.1089596224542495</v>
      </c>
      <c r="F22" s="116">
        <v>566145</v>
      </c>
      <c r="G22" s="37">
        <v>29.433564547029963</v>
      </c>
      <c r="H22" s="117">
        <v>0.41148714504695638</v>
      </c>
      <c r="I22" s="252"/>
      <c r="J22" s="253"/>
      <c r="K22" s="120">
        <v>2544</v>
      </c>
      <c r="L22" s="121" t="s">
        <v>308</v>
      </c>
      <c r="M22" s="115">
        <v>8331702</v>
      </c>
      <c r="N22" s="117">
        <v>7.1926361222770527</v>
      </c>
      <c r="O22" s="258">
        <v>1758829</v>
      </c>
      <c r="P22" s="117">
        <v>18.043244672604526</v>
      </c>
      <c r="Q22" s="255">
        <v>0.21110080509360513</v>
      </c>
      <c r="R22" s="111"/>
      <c r="S22" s="117"/>
      <c r="T22" s="117">
        <v>62.31</v>
      </c>
      <c r="U22" s="117">
        <v>13.37137217140106</v>
      </c>
    </row>
    <row r="23" spans="2:22" hidden="1">
      <c r="B23" s="120">
        <v>2546</v>
      </c>
      <c r="C23" s="121" t="s">
        <v>309</v>
      </c>
      <c r="D23" s="115">
        <v>1588264</v>
      </c>
      <c r="E23" s="37">
        <v>15.438663052903257</v>
      </c>
      <c r="F23" s="116">
        <v>734669.34138606</v>
      </c>
      <c r="G23" s="37">
        <v>29.76699279973505</v>
      </c>
      <c r="H23" s="117">
        <v>0.46256122495130531</v>
      </c>
      <c r="I23" s="252"/>
      <c r="J23" s="253"/>
      <c r="K23" s="120">
        <v>2546</v>
      </c>
      <c r="L23" s="121" t="s">
        <v>309</v>
      </c>
      <c r="M23" s="259">
        <v>9659295.8019999992</v>
      </c>
      <c r="N23" s="117">
        <v>15.934244911783923</v>
      </c>
      <c r="O23" s="260">
        <v>2356382.1378947641</v>
      </c>
      <c r="P23" s="117">
        <v>33.974487451296518</v>
      </c>
      <c r="Q23" s="255">
        <v>0.24394968186054153</v>
      </c>
      <c r="R23" s="111"/>
      <c r="S23" s="117"/>
      <c r="T23" s="117">
        <v>63.08</v>
      </c>
      <c r="U23" s="117">
        <v>15.312770770450221</v>
      </c>
    </row>
    <row r="24" spans="2:22" hidden="1">
      <c r="B24" s="120">
        <v>2547</v>
      </c>
      <c r="C24" s="121" t="s">
        <v>310</v>
      </c>
      <c r="D24" s="115">
        <v>1644302</v>
      </c>
      <c r="E24" s="37">
        <v>3.5282547485808404</v>
      </c>
      <c r="F24" s="116">
        <v>591089.66933595482</v>
      </c>
      <c r="G24" s="37">
        <v>-19.543441377208058</v>
      </c>
      <c r="H24" s="117">
        <v>0.35947755907123802</v>
      </c>
      <c r="I24" s="252"/>
      <c r="J24" s="253"/>
      <c r="K24" s="120">
        <v>2547</v>
      </c>
      <c r="L24" s="121" t="s">
        <v>310</v>
      </c>
      <c r="M24" s="259">
        <v>10383639.967001434</v>
      </c>
      <c r="N24" s="117">
        <v>7.498933461085814</v>
      </c>
      <c r="O24" s="260">
        <v>2673240.855447819</v>
      </c>
      <c r="P24" s="117">
        <v>13.446830735024262</v>
      </c>
      <c r="Q24" s="117">
        <v>0.25744737528874395</v>
      </c>
      <c r="R24" s="111"/>
      <c r="S24" s="117"/>
      <c r="T24" s="261">
        <v>61.97</v>
      </c>
      <c r="U24" s="117">
        <v>16.755914098759778</v>
      </c>
    </row>
    <row r="25" spans="2:22" hidden="1">
      <c r="B25" s="120">
        <v>2548</v>
      </c>
      <c r="C25" s="121" t="s">
        <v>311</v>
      </c>
      <c r="D25" s="115">
        <v>1767417</v>
      </c>
      <c r="E25" s="37">
        <v>7.4873715412375583</v>
      </c>
      <c r="F25" s="116">
        <v>770250.5338083501</v>
      </c>
      <c r="G25" s="37">
        <v>30.310268266686023</v>
      </c>
      <c r="H25" s="117">
        <v>0.43580577408067822</v>
      </c>
      <c r="I25" s="252"/>
      <c r="J25" s="253"/>
      <c r="K25" s="120">
        <v>2548</v>
      </c>
      <c r="L25" s="121" t="s">
        <v>311</v>
      </c>
      <c r="M25" s="262">
        <v>11183758</v>
      </c>
      <c r="N25" s="117">
        <v>7.7055640944918276</v>
      </c>
      <c r="O25" s="258">
        <v>3098453.7090898696</v>
      </c>
      <c r="P25" s="117">
        <v>15.906267958441004</v>
      </c>
      <c r="Q25" s="117">
        <v>0.27704942373483671</v>
      </c>
      <c r="R25" s="111"/>
      <c r="S25" s="117"/>
      <c r="T25" s="263">
        <v>62.42</v>
      </c>
      <c r="U25" s="117">
        <v>17.916946491509133</v>
      </c>
    </row>
    <row r="26" spans="2:22" hidden="1">
      <c r="B26" s="120">
        <v>2549</v>
      </c>
      <c r="C26" s="121" t="s">
        <v>312</v>
      </c>
      <c r="D26" s="115">
        <v>2004147</v>
      </c>
      <c r="E26" s="37">
        <v>13.394122609435124</v>
      </c>
      <c r="F26" s="116">
        <v>894051.28434878006</v>
      </c>
      <c r="G26" s="37">
        <v>16.072789969819539</v>
      </c>
      <c r="H26" s="117">
        <v>0.44610065247149039</v>
      </c>
      <c r="I26" s="252"/>
      <c r="J26" s="253"/>
      <c r="K26" s="120">
        <v>2549</v>
      </c>
      <c r="L26" s="121" t="s">
        <v>312</v>
      </c>
      <c r="M26" s="115">
        <v>12083566</v>
      </c>
      <c r="N26" s="117">
        <v>8.0456676548258645</v>
      </c>
      <c r="O26" s="257">
        <v>3688347.5339416</v>
      </c>
      <c r="P26" s="117">
        <v>19.038329445464072</v>
      </c>
      <c r="Q26" s="117">
        <v>0.30523667714825242</v>
      </c>
      <c r="R26" s="111"/>
      <c r="S26" s="117"/>
      <c r="T26" s="264">
        <v>62.828705999999997</v>
      </c>
      <c r="U26" s="117">
        <v>19.232555895707925</v>
      </c>
    </row>
    <row r="27" spans="2:22" hidden="1">
      <c r="B27" s="120">
        <v>2550</v>
      </c>
      <c r="C27" s="121" t="s">
        <v>313</v>
      </c>
      <c r="D27" s="115">
        <v>2333861</v>
      </c>
      <c r="E27" s="37">
        <v>16.451587633042884</v>
      </c>
      <c r="F27" s="116">
        <v>963901.88960800017</v>
      </c>
      <c r="G27" s="37">
        <v>7.8128186248397089</v>
      </c>
      <c r="H27" s="117">
        <v>0.41300741115602008</v>
      </c>
      <c r="I27" s="252"/>
      <c r="J27" s="253"/>
      <c r="K27" s="120">
        <v>2550</v>
      </c>
      <c r="L27" s="121" t="s">
        <v>313</v>
      </c>
      <c r="M27" s="115">
        <v>13092019</v>
      </c>
      <c r="N27" s="117">
        <v>8.3456572339655359</v>
      </c>
      <c r="O27" s="257">
        <v>4051544.5798447495</v>
      </c>
      <c r="P27" s="117">
        <v>9.8471481486185866</v>
      </c>
      <c r="Q27" s="117">
        <v>0.30946675068564672</v>
      </c>
      <c r="R27" s="111" t="e">
        <v>#REF!</v>
      </c>
      <c r="S27" s="117" t="e">
        <v>#REF!</v>
      </c>
      <c r="T27" s="264">
        <v>63.038246999999998</v>
      </c>
      <c r="U27" s="117">
        <v>20.768374158627857</v>
      </c>
    </row>
    <row r="28" spans="2:22" hidden="1">
      <c r="B28" s="120">
        <v>2551</v>
      </c>
      <c r="C28" s="121" t="s">
        <v>314</v>
      </c>
      <c r="D28" s="115">
        <v>2607484</v>
      </c>
      <c r="E28" s="37">
        <v>11.724048690131932</v>
      </c>
      <c r="F28" s="116">
        <v>1222349.3917400637</v>
      </c>
      <c r="G28" s="37">
        <v>26.812635696478299</v>
      </c>
      <c r="H28" s="117">
        <v>0.46878500184087946</v>
      </c>
      <c r="I28" s="252" t="e">
        <v>#REF!</v>
      </c>
      <c r="J28" s="253"/>
      <c r="K28" s="120">
        <v>2551</v>
      </c>
      <c r="L28" s="121" t="s">
        <v>314</v>
      </c>
      <c r="M28" s="115">
        <v>14174401</v>
      </c>
      <c r="N28" s="117">
        <v>8.2674948760767908</v>
      </c>
      <c r="O28" s="257">
        <v>4754553.9853386143</v>
      </c>
      <c r="P28" s="117">
        <v>17.351639396765645</v>
      </c>
      <c r="Q28" s="117">
        <v>0.33543244510569542</v>
      </c>
      <c r="R28" s="111"/>
      <c r="S28" s="117"/>
      <c r="T28" s="264">
        <v>63.4</v>
      </c>
      <c r="U28" s="117">
        <v>22.357099369085173</v>
      </c>
    </row>
    <row r="29" spans="2:22" ht="30" hidden="1" customHeight="1">
      <c r="B29" s="265">
        <v>2552</v>
      </c>
      <c r="C29" s="266" t="s">
        <v>315</v>
      </c>
      <c r="D29" s="267">
        <v>2666773</v>
      </c>
      <c r="E29" s="268">
        <v>2.2738011048198188</v>
      </c>
      <c r="F29" s="269">
        <v>1276510.5656511299</v>
      </c>
      <c r="G29" s="268">
        <v>32.43158659749696</v>
      </c>
      <c r="H29" s="270">
        <v>0.47867237505821769</v>
      </c>
      <c r="I29" s="252"/>
      <c r="J29" s="253"/>
      <c r="K29" s="120">
        <v>2552</v>
      </c>
      <c r="L29" s="121" t="s">
        <v>315</v>
      </c>
      <c r="M29" s="115">
        <v>15208885</v>
      </c>
      <c r="N29" s="117">
        <v>16.169133271193694</v>
      </c>
      <c r="O29" s="257">
        <v>5502212.895642343</v>
      </c>
      <c r="P29" s="117">
        <v>35.805315410183184</v>
      </c>
      <c r="Q29" s="117">
        <v>0.36177621802271126</v>
      </c>
      <c r="R29" s="111"/>
      <c r="S29" s="117"/>
      <c r="T29" s="264">
        <v>63.53</v>
      </c>
      <c r="U29" s="117">
        <v>23.939689910278609</v>
      </c>
    </row>
    <row r="30" spans="2:22" ht="30" hidden="1" customHeight="1">
      <c r="B30" s="120">
        <v>2553</v>
      </c>
      <c r="C30" s="121" t="s">
        <v>316</v>
      </c>
      <c r="D30" s="115">
        <v>2704581</v>
      </c>
      <c r="E30" s="37">
        <v>1.4177434674792342</v>
      </c>
      <c r="F30" s="125">
        <v>1671367.4824276259</v>
      </c>
      <c r="G30" s="37">
        <v>30.93252240925144</v>
      </c>
      <c r="H30" s="117">
        <v>0.61797649337462102</v>
      </c>
      <c r="I30" s="252"/>
      <c r="J30" s="253"/>
      <c r="K30" s="120">
        <v>2553</v>
      </c>
      <c r="L30" s="121" t="s">
        <v>316</v>
      </c>
      <c r="M30" s="115">
        <v>16298078.768999999</v>
      </c>
      <c r="N30" s="117">
        <v>7.1615622644263501</v>
      </c>
      <c r="O30" s="257">
        <v>6790687.9125443166</v>
      </c>
      <c r="P30" s="117">
        <v>23.417396624591234</v>
      </c>
      <c r="Q30" s="117">
        <v>0.41665573033434128</v>
      </c>
      <c r="R30" s="111"/>
      <c r="S30" s="117"/>
      <c r="T30" s="264">
        <v>65.44</v>
      </c>
      <c r="U30" s="117">
        <v>24.905377091992662</v>
      </c>
    </row>
    <row r="31" spans="2:22" s="158" customFormat="1" ht="30" hidden="1" customHeight="1">
      <c r="B31" s="555">
        <v>2554</v>
      </c>
      <c r="C31" s="553" t="s">
        <v>317</v>
      </c>
      <c r="D31" s="559">
        <v>2804302</v>
      </c>
      <c r="E31" s="218">
        <v>3.69</v>
      </c>
      <c r="F31" s="559">
        <v>1757440</v>
      </c>
      <c r="G31" s="593">
        <v>5.15</v>
      </c>
      <c r="H31" s="595">
        <v>0.62669427187228766</v>
      </c>
      <c r="I31" s="561"/>
      <c r="J31" s="562"/>
      <c r="K31" s="555">
        <v>2554</v>
      </c>
      <c r="L31" s="553" t="s">
        <v>317</v>
      </c>
      <c r="M31" s="558">
        <v>17464624</v>
      </c>
      <c r="N31" s="596">
        <v>7.16</v>
      </c>
      <c r="O31" s="597">
        <v>7341498</v>
      </c>
      <c r="P31" s="596">
        <v>8.11</v>
      </c>
      <c r="Q31" s="596">
        <v>0.4203639311101115</v>
      </c>
      <c r="R31" s="563"/>
      <c r="S31" s="564"/>
      <c r="T31" s="565">
        <v>64.08</v>
      </c>
      <c r="U31" s="596">
        <v>27.254406991260925</v>
      </c>
      <c r="V31" s="566"/>
    </row>
    <row r="32" spans="2:22" s="158" customFormat="1" ht="30" hidden="1" customHeight="1">
      <c r="B32" s="555">
        <v>2555</v>
      </c>
      <c r="C32" s="553" t="s">
        <v>318</v>
      </c>
      <c r="D32" s="559">
        <v>3167220</v>
      </c>
      <c r="E32" s="218">
        <v>12.94</v>
      </c>
      <c r="F32" s="559">
        <v>2490243</v>
      </c>
      <c r="G32" s="218">
        <v>41.697184541150762</v>
      </c>
      <c r="H32" s="595">
        <v>0.78625513857578566</v>
      </c>
      <c r="I32" s="561"/>
      <c r="J32" s="562"/>
      <c r="K32" s="555">
        <v>2555</v>
      </c>
      <c r="L32" s="553" t="s">
        <v>318</v>
      </c>
      <c r="M32" s="558">
        <v>18876203</v>
      </c>
      <c r="N32" s="560">
        <v>8.0825043814284232</v>
      </c>
      <c r="O32" s="597">
        <v>8897284</v>
      </c>
      <c r="P32" s="560">
        <v>21.191669602034899</v>
      </c>
      <c r="Q32" s="560">
        <v>0.47134924327736888</v>
      </c>
      <c r="R32" s="563"/>
      <c r="S32" s="564"/>
      <c r="T32" s="565">
        <v>64.459999999999994</v>
      </c>
      <c r="U32" s="560">
        <v>29.283591374495813</v>
      </c>
      <c r="V32" s="567"/>
    </row>
    <row r="33" spans="2:22" s="571" customFormat="1" ht="30" hidden="1" customHeight="1">
      <c r="B33" s="555">
        <v>2556</v>
      </c>
      <c r="C33" s="553" t="s">
        <v>319</v>
      </c>
      <c r="D33" s="559">
        <v>3183558</v>
      </c>
      <c r="E33" s="218">
        <v>0.51584670468107674</v>
      </c>
      <c r="F33" s="559">
        <v>2432562.6677259998</v>
      </c>
      <c r="G33" s="218">
        <v>-2.3162531638077151</v>
      </c>
      <c r="H33" s="595">
        <v>0.76410188466049611</v>
      </c>
      <c r="I33" s="568">
        <v>13952.356200442002</v>
      </c>
      <c r="J33" s="569"/>
      <c r="K33" s="555">
        <v>2556</v>
      </c>
      <c r="L33" s="553" t="s">
        <v>319</v>
      </c>
      <c r="M33" s="558">
        <v>20148185</v>
      </c>
      <c r="N33" s="560">
        <v>6.7385480014174464</v>
      </c>
      <c r="O33" s="597">
        <v>9853373.1790533215</v>
      </c>
      <c r="P33" s="560">
        <v>10.74585434221636</v>
      </c>
      <c r="Q33" s="560">
        <v>0.48904520079864866</v>
      </c>
      <c r="R33" s="563"/>
      <c r="S33" s="564"/>
      <c r="T33" s="565">
        <v>64.790000000000006</v>
      </c>
      <c r="U33" s="560">
        <v>31.097677110665224</v>
      </c>
      <c r="V33" s="570"/>
    </row>
    <row r="34" spans="2:22" s="571" customFormat="1" ht="30" hidden="1" customHeight="1">
      <c r="B34" s="555">
        <v>2557</v>
      </c>
      <c r="C34" s="553" t="s">
        <v>320</v>
      </c>
      <c r="D34" s="559">
        <v>3344172</v>
      </c>
      <c r="E34" s="218">
        <v>5.0451099053323354</v>
      </c>
      <c r="F34" s="559">
        <v>2663655.5170034966</v>
      </c>
      <c r="G34" s="218">
        <v>9.4999751637858623</v>
      </c>
      <c r="H34" s="595">
        <v>0.79650673380540737</v>
      </c>
      <c r="I34" s="572"/>
      <c r="J34" s="573"/>
      <c r="K34" s="555">
        <v>2557</v>
      </c>
      <c r="L34" s="553" t="s">
        <v>320</v>
      </c>
      <c r="M34" s="558">
        <v>19708597</v>
      </c>
      <c r="N34" s="560">
        <v>-2.181774685908433</v>
      </c>
      <c r="O34" s="597">
        <v>12583908.584009603</v>
      </c>
      <c r="P34" s="560">
        <v>27.711681627576617</v>
      </c>
      <c r="Q34" s="560">
        <v>0.63849844735318306</v>
      </c>
      <c r="R34" s="563"/>
      <c r="S34" s="564"/>
      <c r="T34" s="565">
        <v>65.12</v>
      </c>
      <c r="U34" s="560">
        <v>30.265044533169529</v>
      </c>
      <c r="V34" s="570"/>
    </row>
    <row r="35" spans="2:22" s="571" customFormat="1" ht="30" hidden="1" customHeight="1">
      <c r="B35" s="555">
        <v>2559</v>
      </c>
      <c r="C35" s="553" t="s">
        <v>712</v>
      </c>
      <c r="D35" s="559">
        <v>3867467</v>
      </c>
      <c r="E35" s="218">
        <v>15.647969063792173</v>
      </c>
      <c r="F35" s="559">
        <v>4628048.561339939</v>
      </c>
      <c r="G35" s="218">
        <v>73.748014027966505</v>
      </c>
      <c r="H35" s="595">
        <v>1.1966614224090184</v>
      </c>
      <c r="I35" s="572"/>
      <c r="J35" s="573"/>
      <c r="K35" s="555">
        <v>2559</v>
      </c>
      <c r="L35" s="553" t="s">
        <v>712</v>
      </c>
      <c r="M35" s="558">
        <v>24615771</v>
      </c>
      <c r="N35" s="560">
        <v>24.898647021906228</v>
      </c>
      <c r="O35" s="597">
        <v>17220355.926749025</v>
      </c>
      <c r="P35" s="560">
        <v>36.844254801969591</v>
      </c>
      <c r="Q35" s="560">
        <v>0.69956597852446001</v>
      </c>
      <c r="R35" s="563"/>
      <c r="S35" s="564"/>
      <c r="T35" s="565">
        <v>65.930000000000007</v>
      </c>
      <c r="U35" s="560">
        <v>37.336221750341267</v>
      </c>
      <c r="V35" s="570"/>
    </row>
    <row r="36" spans="2:22" s="571" customFormat="1" ht="30" customHeight="1">
      <c r="B36" s="555">
        <v>2560</v>
      </c>
      <c r="C36" s="553" t="s">
        <v>716</v>
      </c>
      <c r="D36" s="559">
        <v>4123896</v>
      </c>
      <c r="E36" s="218">
        <v>6.6304121017710038</v>
      </c>
      <c r="F36" s="559">
        <v>4682839.727299137</v>
      </c>
      <c r="G36" s="218">
        <v>1.1838934970754624</v>
      </c>
      <c r="H36" s="595">
        <v>1.1355377844880514</v>
      </c>
      <c r="I36" s="572"/>
      <c r="J36" s="573"/>
      <c r="K36" s="555">
        <v>2560</v>
      </c>
      <c r="L36" s="553" t="s">
        <v>716</v>
      </c>
      <c r="M36" s="558">
        <v>26158821</v>
      </c>
      <c r="N36" s="560">
        <v>6.2685422284762078</v>
      </c>
      <c r="O36" s="597">
        <v>17697766.092718776</v>
      </c>
      <c r="P36" s="560">
        <v>2.7723594564510288</v>
      </c>
      <c r="Q36" s="560">
        <v>0.6765506019066676</v>
      </c>
      <c r="R36" s="563"/>
      <c r="S36" s="564"/>
      <c r="T36" s="565">
        <v>66.188502999999997</v>
      </c>
      <c r="U36" s="560">
        <v>39.521699108378385</v>
      </c>
      <c r="V36" s="570"/>
    </row>
    <row r="37" spans="2:22" s="571" customFormat="1" ht="30" customHeight="1">
      <c r="B37" s="555">
        <v>2561</v>
      </c>
      <c r="C37" s="602" t="s">
        <v>730</v>
      </c>
      <c r="D37" s="559">
        <v>3718621</v>
      </c>
      <c r="E37" s="1019">
        <v>-9.8274786755049117</v>
      </c>
      <c r="F37" s="559">
        <v>4652494.4282769784</v>
      </c>
      <c r="G37" s="1019">
        <v>-0.64801062580163271</v>
      </c>
      <c r="H37" s="595">
        <v>1.2511343393900531</v>
      </c>
      <c r="I37" s="572"/>
      <c r="J37" s="573"/>
      <c r="K37" s="555">
        <v>2561</v>
      </c>
      <c r="L37" s="602" t="s">
        <v>730</v>
      </c>
      <c r="M37" s="558">
        <v>26258736</v>
      </c>
      <c r="N37" s="560">
        <v>0.38195528766376741</v>
      </c>
      <c r="O37" s="597">
        <v>18679145.284675851</v>
      </c>
      <c r="P37" s="560">
        <v>5.5452150673458993</v>
      </c>
      <c r="Q37" s="560">
        <v>0.71134974983852428</v>
      </c>
      <c r="R37" s="563"/>
      <c r="S37" s="564"/>
      <c r="T37" s="565">
        <v>66.413978999999998</v>
      </c>
      <c r="U37" s="560">
        <v>39.53796534310947</v>
      </c>
      <c r="V37" s="570"/>
    </row>
    <row r="38" spans="2:22" s="571" customFormat="1" ht="30" customHeight="1">
      <c r="B38" s="555">
        <v>2562</v>
      </c>
      <c r="C38" s="620" t="s">
        <v>740</v>
      </c>
      <c r="D38" s="559">
        <v>3842611</v>
      </c>
      <c r="E38" s="218">
        <v>3.3343005377531081</v>
      </c>
      <c r="F38" s="559">
        <v>5284831.8173866328</v>
      </c>
      <c r="G38" s="218">
        <v>13.591362630472542</v>
      </c>
      <c r="H38" s="595">
        <v>1.375323137675563</v>
      </c>
      <c r="I38" s="572"/>
      <c r="J38" s="573"/>
      <c r="K38" s="555">
        <v>2562</v>
      </c>
      <c r="L38" s="620" t="s">
        <v>740</v>
      </c>
      <c r="M38" s="558">
        <v>26300011</v>
      </c>
      <c r="N38" s="560">
        <v>0.15718578380924353</v>
      </c>
      <c r="O38" s="597">
        <v>20277695.084522221</v>
      </c>
      <c r="P38" s="560">
        <v>8.5579386823325407</v>
      </c>
      <c r="Q38" s="560">
        <v>0.77101469974754844</v>
      </c>
      <c r="R38" s="563"/>
      <c r="S38" s="564"/>
      <c r="T38" s="565">
        <v>66.56</v>
      </c>
      <c r="U38" s="560">
        <v>39.513237680288462</v>
      </c>
      <c r="V38" s="570"/>
    </row>
    <row r="39" spans="2:22" s="571" customFormat="1" ht="30" customHeight="1">
      <c r="B39" s="555">
        <v>2563</v>
      </c>
      <c r="C39" s="620" t="s">
        <v>743</v>
      </c>
      <c r="D39" s="559">
        <v>3899001</v>
      </c>
      <c r="E39" s="218">
        <v>1.4674917653647481</v>
      </c>
      <c r="F39" s="559">
        <v>4525436.0186537793</v>
      </c>
      <c r="G39" s="218">
        <v>-14.369346555826205</v>
      </c>
      <c r="H39" s="595">
        <v>1.1606655188479764</v>
      </c>
      <c r="I39" s="572"/>
      <c r="J39" s="573"/>
      <c r="K39" s="555">
        <v>2563</v>
      </c>
      <c r="L39" s="620" t="s">
        <v>743</v>
      </c>
      <c r="M39" s="558">
        <v>26300111</v>
      </c>
      <c r="N39" s="560">
        <v>-1.0636962025773589</v>
      </c>
      <c r="O39" s="597">
        <v>20283247.014645424</v>
      </c>
      <c r="P39" s="560">
        <v>2.7520037098060959</v>
      </c>
      <c r="Q39" s="560">
        <v>0.77122286725882727</v>
      </c>
      <c r="R39" s="563"/>
      <c r="S39" s="564"/>
      <c r="T39" s="565">
        <v>66.19</v>
      </c>
      <c r="U39" s="560">
        <v>39.734266505514427</v>
      </c>
      <c r="V39" s="570"/>
    </row>
    <row r="40" spans="2:22" s="571" customFormat="1" ht="30" customHeight="1">
      <c r="B40" s="556">
        <v>2564</v>
      </c>
      <c r="C40" s="557" t="s">
        <v>860</v>
      </c>
      <c r="D40" s="592">
        <v>3218946</v>
      </c>
      <c r="E40" s="223">
        <v>-16.230240323571653</v>
      </c>
      <c r="F40" s="551">
        <v>3934488.807773116</v>
      </c>
      <c r="G40" s="1020">
        <v>-25.551295789035457</v>
      </c>
      <c r="H40" s="594">
        <v>1.2222910256255048</v>
      </c>
      <c r="I40" s="572"/>
      <c r="J40" s="573"/>
      <c r="K40" s="556">
        <v>2564</v>
      </c>
      <c r="L40" s="557" t="s">
        <v>860</v>
      </c>
      <c r="M40" s="1016">
        <v>26172777</v>
      </c>
      <c r="N40" s="1021">
        <v>-0.48377926533947074</v>
      </c>
      <c r="O40" s="598">
        <v>20790577.447287913</v>
      </c>
      <c r="P40" s="564">
        <v>2.5292931993891683</v>
      </c>
      <c r="Q40" s="564">
        <v>0.79435886559870639</v>
      </c>
      <c r="R40" s="563"/>
      <c r="S40" s="564"/>
      <c r="T40" s="1030">
        <v>66.19</v>
      </c>
      <c r="U40" s="564">
        <v>39.541890013597218</v>
      </c>
      <c r="V40" s="570"/>
    </row>
    <row r="41" spans="2:22" s="158" customFormat="1" ht="29.25" customHeight="1">
      <c r="B41" s="482" t="s">
        <v>259</v>
      </c>
      <c r="C41" s="483"/>
      <c r="D41" s="484"/>
      <c r="E41" s="485"/>
      <c r="F41" s="484"/>
      <c r="G41" s="485"/>
      <c r="H41" s="486"/>
      <c r="I41" s="484"/>
      <c r="J41" s="485"/>
      <c r="K41" s="482" t="s">
        <v>686</v>
      </c>
      <c r="L41" s="483"/>
      <c r="M41" s="484"/>
      <c r="N41" s="487"/>
      <c r="O41" s="484"/>
      <c r="P41" s="487"/>
      <c r="Q41" s="487"/>
      <c r="R41" s="484"/>
      <c r="S41" s="485"/>
      <c r="T41" s="488"/>
      <c r="U41" s="487"/>
    </row>
    <row r="42" spans="2:22" s="158" customFormat="1" ht="29.25" customHeight="1">
      <c r="B42" s="482" t="s">
        <v>260</v>
      </c>
      <c r="C42" s="483"/>
      <c r="D42" s="484"/>
      <c r="E42" s="485"/>
      <c r="F42" s="484"/>
      <c r="G42" s="485" t="s">
        <v>189</v>
      </c>
      <c r="H42" s="486"/>
      <c r="I42" s="484"/>
      <c r="J42" s="485"/>
      <c r="K42" s="482" t="s">
        <v>687</v>
      </c>
      <c r="L42" s="483"/>
      <c r="M42" s="484"/>
      <c r="N42" s="487"/>
      <c r="O42" s="484"/>
      <c r="P42" s="487"/>
      <c r="Q42" s="487"/>
      <c r="R42" s="484"/>
      <c r="S42" s="485"/>
      <c r="T42" s="488"/>
      <c r="U42" s="487"/>
    </row>
    <row r="43" spans="2:22" s="158" customFormat="1">
      <c r="B43" s="489"/>
      <c r="D43" s="484"/>
      <c r="E43" s="485"/>
      <c r="F43" s="484"/>
      <c r="G43" s="485"/>
      <c r="H43" s="486"/>
      <c r="I43" s="484"/>
      <c r="J43" s="485"/>
      <c r="K43" s="482" t="s">
        <v>321</v>
      </c>
      <c r="L43" s="483"/>
      <c r="M43" s="484"/>
      <c r="N43" s="485"/>
      <c r="O43" s="484"/>
      <c r="P43" s="485"/>
      <c r="Q43" s="486"/>
      <c r="R43" s="484"/>
      <c r="S43" s="485"/>
    </row>
    <row r="44" spans="2:22" s="158" customFormat="1">
      <c r="B44" s="490"/>
      <c r="C44" s="483"/>
      <c r="D44" s="484"/>
      <c r="E44" s="485"/>
      <c r="F44" s="484"/>
      <c r="G44" s="485"/>
      <c r="H44" s="486"/>
      <c r="I44" s="484"/>
      <c r="J44" s="485"/>
      <c r="K44" s="158" t="s">
        <v>688</v>
      </c>
    </row>
  </sheetData>
  <mergeCells count="2">
    <mergeCell ref="B4:C4"/>
    <mergeCell ref="K4:L4"/>
  </mergeCells>
  <phoneticPr fontId="90" type="noConversion"/>
  <printOptions horizontalCentered="1"/>
  <pageMargins left="0.25" right="0.25" top="0.75" bottom="0.75" header="0.3" footer="0.3"/>
  <pageSetup paperSize="9" fitToWidth="2" fitToHeight="0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24</vt:i4>
      </vt:variant>
    </vt:vector>
  </HeadingPairs>
  <TitlesOfParts>
    <vt:vector size="69" baseType="lpstr">
      <vt:lpstr>Index2</vt:lpstr>
      <vt:lpstr>Cover</vt:lpstr>
      <vt:lpstr>Index</vt:lpstr>
      <vt:lpstr>Info A-B</vt:lpstr>
      <vt:lpstr>Info C-D</vt:lpstr>
      <vt:lpstr>T1 Po. Inforce 2020</vt:lpstr>
      <vt:lpstr>T2 Po. Increased 2021</vt:lpstr>
      <vt:lpstr>T2.1, 2.2, 2.3 Po. Increased</vt:lpstr>
      <vt:lpstr>T3 New Bus, T8 Po. Inforce</vt:lpstr>
      <vt:lpstr>T4 New Bus, T5 Po. Inforce</vt:lpstr>
      <vt:lpstr>T6 Po. Decreased 2021</vt:lpstr>
      <vt:lpstr>T6.1-6.5 Po. Decreased</vt:lpstr>
      <vt:lpstr>T7 Po. Inforce 2021</vt:lpstr>
      <vt:lpstr>T9 Decreased 2021</vt:lpstr>
      <vt:lpstr>T10 Net PREMIUMS 2021</vt:lpstr>
      <vt:lpstr>T10.1 Net PREMIUMS 2021</vt:lpstr>
      <vt:lpstr>T10.2 Main Policies</vt:lpstr>
      <vt:lpstr>T10.3 Ordinary</vt:lpstr>
      <vt:lpstr>T10.4 Industrial</vt:lpstr>
      <vt:lpstr>T10.5 Group</vt:lpstr>
      <vt:lpstr>T10.6 Annuity</vt:lpstr>
      <vt:lpstr>T10.7 Unit-Linked</vt:lpstr>
      <vt:lpstr>T10.8 Universal Life</vt:lpstr>
      <vt:lpstr>T10.9 PA</vt:lpstr>
      <vt:lpstr>T10.10 Rider</vt:lpstr>
      <vt:lpstr>T10.11 Rider Acc</vt:lpstr>
      <vt:lpstr>T10.12 Rider Health</vt:lpstr>
      <vt:lpstr>T10.13 Rider Others</vt:lpstr>
      <vt:lpstr>T11 Net Premium Total</vt:lpstr>
      <vt:lpstr>T11.1 Net Premium FYP</vt:lpstr>
      <vt:lpstr>T11.2 Net Premium RYP</vt:lpstr>
      <vt:lpstr>T11.3 Net Premium SP</vt:lpstr>
      <vt:lpstr>T12 Benefit Pay</vt:lpstr>
      <vt:lpstr>T12.1 Benefit Pay</vt:lpstr>
      <vt:lpstr>13 Profit (Loss)</vt:lpstr>
      <vt:lpstr>T13.1 Overall Operation</vt:lpstr>
      <vt:lpstr>T13.2 Operating Expense</vt:lpstr>
      <vt:lpstr>T14 Assets</vt:lpstr>
      <vt:lpstr>T15 Liabilities</vt:lpstr>
      <vt:lpstr>T16-17 Yield Rate</vt:lpstr>
      <vt:lpstr>T18 Asset Liability</vt:lpstr>
      <vt:lpstr>T19-20 No.Agent Broker</vt:lpstr>
      <vt:lpstr>Companies</vt:lpstr>
      <vt:lpstr>T14.1 Assets</vt:lpstr>
      <vt:lpstr>T15.1 Liabilities</vt:lpstr>
      <vt:lpstr>Companies!Print_Area</vt:lpstr>
      <vt:lpstr>'Info A-B'!Print_Area</vt:lpstr>
      <vt:lpstr>'Info C-D'!Print_Area</vt:lpstr>
      <vt:lpstr>'T1 Po. Inforce 2020'!Print_Area</vt:lpstr>
      <vt:lpstr>'T12 Benefit Pay'!Print_Area</vt:lpstr>
      <vt:lpstr>'T12.1 Benefit Pay'!Print_Area</vt:lpstr>
      <vt:lpstr>'T15 Liabilities'!Print_Area</vt:lpstr>
      <vt:lpstr>'T15.1 Liabilities'!Print_Area</vt:lpstr>
      <vt:lpstr>'T16-17 Yield Rate'!Print_Area</vt:lpstr>
      <vt:lpstr>'T19-20 No.Agent Broker'!Print_Area</vt:lpstr>
      <vt:lpstr>'T2 Po. Increased 2021'!Print_Area</vt:lpstr>
      <vt:lpstr>'T4 New Bus, T5 Po. Inforce'!Print_Area</vt:lpstr>
      <vt:lpstr>'T6 Po. Decreased 2021'!Print_Area</vt:lpstr>
      <vt:lpstr>'T6.1-6.5 Po. Decreased'!Print_Area</vt:lpstr>
      <vt:lpstr>'T7 Po. Inforce 2021'!Print_Area</vt:lpstr>
      <vt:lpstr>'T9 Decreased 2021'!Print_Area</vt:lpstr>
      <vt:lpstr>'13 Profit (Loss)'!Print_Titles</vt:lpstr>
      <vt:lpstr>Index!Print_Titles</vt:lpstr>
      <vt:lpstr>'Info A-B'!Print_Titles</vt:lpstr>
      <vt:lpstr>'Info C-D'!Print_Titles</vt:lpstr>
      <vt:lpstr>'T13.1 Overall Operation'!Print_Titles</vt:lpstr>
      <vt:lpstr>'T13.2 Operating Expense'!Print_Titles</vt:lpstr>
      <vt:lpstr>'T14 Assets'!Print_Titles</vt:lpstr>
      <vt:lpstr>'T15 Liabilities'!Print_Titles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Krongkarn Roongdonsai</cp:lastModifiedBy>
  <cp:lastPrinted>2022-07-18T06:30:24Z</cp:lastPrinted>
  <dcterms:created xsi:type="dcterms:W3CDTF">2016-08-05T03:35:12Z</dcterms:created>
  <dcterms:modified xsi:type="dcterms:W3CDTF">2022-07-27T07:54:46Z</dcterms:modified>
</cp:coreProperties>
</file>